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1" sheetId="6" r:id="rId1"/>
    <sheet name="2" sheetId="2" r:id="rId2"/>
  </sheets>
  <calcPr calcId="124519"/>
</workbook>
</file>

<file path=xl/calcChain.xml><?xml version="1.0" encoding="utf-8"?>
<calcChain xmlns="http://schemas.openxmlformats.org/spreadsheetml/2006/main">
  <c r="L26" i="6"/>
  <c r="K26"/>
  <c r="H26"/>
  <c r="G26"/>
  <c r="L25"/>
  <c r="K25"/>
  <c r="H25"/>
  <c r="G25"/>
  <c r="L24"/>
  <c r="K24"/>
  <c r="H24"/>
  <c r="G24"/>
  <c r="L23"/>
  <c r="K23"/>
  <c r="H23"/>
  <c r="G23"/>
  <c r="L22"/>
  <c r="K22"/>
  <c r="H22"/>
  <c r="G22"/>
  <c r="L21"/>
  <c r="K21"/>
  <c r="H21"/>
  <c r="G21"/>
  <c r="L20"/>
  <c r="K20"/>
  <c r="H20"/>
  <c r="G20"/>
  <c r="L19"/>
  <c r="K19"/>
  <c r="H19"/>
  <c r="G19"/>
  <c r="L18"/>
  <c r="K18"/>
  <c r="H18"/>
  <c r="G18"/>
  <c r="L17"/>
  <c r="K17"/>
  <c r="H17"/>
  <c r="G17"/>
  <c r="L16"/>
  <c r="K16"/>
  <c r="H16"/>
  <c r="G16"/>
  <c r="L15"/>
  <c r="K15"/>
  <c r="H15"/>
  <c r="G15"/>
  <c r="L14"/>
  <c r="K14"/>
  <c r="H14"/>
  <c r="G14"/>
  <c r="L13"/>
  <c r="K13"/>
  <c r="H13"/>
  <c r="G13"/>
  <c r="L12"/>
  <c r="K12"/>
  <c r="H12"/>
  <c r="G12"/>
  <c r="L11"/>
  <c r="K11"/>
  <c r="H11"/>
  <c r="G11"/>
  <c r="L10"/>
  <c r="K10"/>
  <c r="H10"/>
  <c r="G10"/>
  <c r="L9"/>
  <c r="K9"/>
  <c r="H9"/>
  <c r="G9"/>
  <c r="L8"/>
  <c r="K8"/>
  <c r="H8"/>
  <c r="G8"/>
  <c r="L7"/>
  <c r="K7"/>
  <c r="H7"/>
  <c r="G7"/>
  <c r="L6"/>
  <c r="K6"/>
  <c r="H6"/>
  <c r="G6"/>
  <c r="L5"/>
  <c r="K5"/>
  <c r="H5"/>
  <c r="G5"/>
  <c r="L4"/>
  <c r="K4"/>
  <c r="H4"/>
  <c r="G4"/>
</calcChain>
</file>

<file path=xl/sharedStrings.xml><?xml version="1.0" encoding="utf-8"?>
<sst xmlns="http://schemas.openxmlformats.org/spreadsheetml/2006/main" count="317" uniqueCount="88">
  <si>
    <t xml:space="preserve"> </t>
  </si>
  <si>
    <t>R</t>
  </si>
  <si>
    <t xml:space="preserve">  LOC. MEAN</t>
  </si>
  <si>
    <t xml:space="preserve"> C.D. (5%)</t>
  </si>
  <si>
    <t xml:space="preserve"> C.D. (1%)</t>
  </si>
  <si>
    <t xml:space="preserve"> C.V. (%) </t>
  </si>
  <si>
    <t xml:space="preserve"> F (Probability)</t>
  </si>
  <si>
    <t xml:space="preserve">  Average</t>
  </si>
  <si>
    <t>Sl.</t>
  </si>
  <si>
    <t>No</t>
  </si>
  <si>
    <t>Entry</t>
  </si>
  <si>
    <t>INDIA</t>
  </si>
  <si>
    <t>CHAMARAJANAGAR</t>
  </si>
  <si>
    <t>SURAT</t>
  </si>
  <si>
    <t>IIHT 33</t>
  </si>
  <si>
    <t>IIHT 34</t>
  </si>
  <si>
    <t>IIHT 35</t>
  </si>
  <si>
    <t>IIHT 36</t>
  </si>
  <si>
    <t>IIHT 37</t>
  </si>
  <si>
    <t>IIHT 38</t>
  </si>
  <si>
    <t>IIHT 39</t>
  </si>
  <si>
    <t>IIHT 40</t>
  </si>
  <si>
    <t>IIHT 41</t>
  </si>
  <si>
    <t>IIHT 42</t>
  </si>
  <si>
    <t>IIHT 43</t>
  </si>
  <si>
    <t>IIHT 44</t>
  </si>
  <si>
    <t>IIHT 45</t>
  </si>
  <si>
    <t>IIHT 46</t>
  </si>
  <si>
    <t>IIHT 47</t>
  </si>
  <si>
    <t>IIHT 48</t>
  </si>
  <si>
    <t>IIHT 49</t>
  </si>
  <si>
    <t>IIHT 50</t>
  </si>
  <si>
    <t>IIHT 51</t>
  </si>
  <si>
    <t>IIHT 52</t>
  </si>
  <si>
    <t>IIHT 53</t>
  </si>
  <si>
    <t>IIHT 54</t>
  </si>
  <si>
    <t>IIHT 55</t>
  </si>
  <si>
    <t>IIHT 56</t>
  </si>
  <si>
    <t>IIHT 57</t>
  </si>
  <si>
    <t>Grain Yield (kg/ha)</t>
  </si>
  <si>
    <t>% ± over CSH 41</t>
  </si>
  <si>
    <t>% ± over CSH 30</t>
  </si>
  <si>
    <t>Dry fodder yield (q/ha)</t>
  </si>
  <si>
    <t>Days to 50% flowering</t>
  </si>
  <si>
    <t>Days to Maturity</t>
  </si>
  <si>
    <t>Plant Height (cm)</t>
  </si>
  <si>
    <t>100 Seed weight (g)</t>
  </si>
  <si>
    <t>No.</t>
  </si>
  <si>
    <t>Pedigree</t>
  </si>
  <si>
    <t xml:space="preserve">Centre </t>
  </si>
  <si>
    <t>IIMR</t>
  </si>
  <si>
    <t>Dharwad</t>
  </si>
  <si>
    <t>Palem</t>
  </si>
  <si>
    <t>CSH 41</t>
  </si>
  <si>
    <t>CSH 30</t>
  </si>
  <si>
    <t>MS03-21 x NR 10-15</t>
  </si>
  <si>
    <t>MS03-21 x C43</t>
  </si>
  <si>
    <t>MS04-21 x C43</t>
  </si>
  <si>
    <t>MS-04-21 x SVD-1278</t>
  </si>
  <si>
    <t>MS-04-21 x SVD-1379</t>
  </si>
  <si>
    <t>MS-04-21 x SVD-1408</t>
  </si>
  <si>
    <t>MS 04-21 x R 04-21</t>
  </si>
  <si>
    <t>MS06-21 x CB11</t>
  </si>
  <si>
    <t>MS06-21 x C43</t>
  </si>
  <si>
    <t>MS 06-21 x R 06-21</t>
  </si>
  <si>
    <t>MS 06-21 x R 08-21</t>
  </si>
  <si>
    <t>MS07-21 x NR10-15</t>
  </si>
  <si>
    <t>MS08-21 x NR10-15</t>
  </si>
  <si>
    <t>MS08-21 x CB33</t>
  </si>
  <si>
    <t>MS08-21 x C43</t>
  </si>
  <si>
    <t>MS10-21 x C43</t>
  </si>
  <si>
    <t>MS 12-21 x R 04-21</t>
  </si>
  <si>
    <t>MS-12-21 x SVD-1413</t>
  </si>
  <si>
    <t>MS-12-21 x SVD-1280</t>
  </si>
  <si>
    <t>MS-12-21 x SVD-1487</t>
  </si>
  <si>
    <t>MS-12-21 x SVD-1290</t>
  </si>
  <si>
    <t>MS-12-21 x SVD-1212</t>
  </si>
  <si>
    <t>MS-12-21 x SVD-1101</t>
  </si>
  <si>
    <t>Surat data rejected due to high CV</t>
  </si>
  <si>
    <t>Grain yield  (kg/ha)</t>
  </si>
  <si>
    <t xml:space="preserve">Dry fodder yield (q/ha) </t>
  </si>
  <si>
    <t>Days to flowering</t>
  </si>
  <si>
    <t>Plant height (cm)</t>
  </si>
  <si>
    <t>100 seed weight (g)</t>
  </si>
  <si>
    <t>Pl stand at harvest (No)</t>
  </si>
  <si>
    <t xml:space="preserve">  Ave</t>
  </si>
  <si>
    <t xml:space="preserve">Table. 7.2 Inter-institutional Hybrid Trial 2    -   Grain Sorghum    Kharif  2022    </t>
  </si>
  <si>
    <t>Table. 7.1 Inter-institutional Hybrid Trial 2    -   Grain Sorghum    Kharif  2022     Summary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</si>
</sst>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8"/>
      <name val="Arial Narrow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4" xfId="0" applyFont="1" applyBorder="1"/>
    <xf numFmtId="2" fontId="1" fillId="0" borderId="6" xfId="0" applyNumberFormat="1" applyFont="1" applyBorder="1"/>
    <xf numFmtId="2" fontId="1" fillId="0" borderId="6" xfId="0" applyNumberFormat="1" applyFont="1" applyBorder="1" applyAlignment="1">
      <alignment horizontal="right"/>
    </xf>
    <xf numFmtId="2" fontId="1" fillId="0" borderId="5" xfId="0" applyNumberFormat="1" applyFont="1" applyBorder="1" applyAlignment="1">
      <alignment horizontal="left"/>
    </xf>
    <xf numFmtId="0" fontId="1" fillId="0" borderId="3" xfId="0" applyFont="1" applyBorder="1"/>
    <xf numFmtId="0" fontId="3" fillId="0" borderId="5" xfId="0" applyFont="1" applyBorder="1" applyAlignment="1">
      <alignment horizontal="left"/>
    </xf>
    <xf numFmtId="2" fontId="1" fillId="0" borderId="7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justify" vertical="top"/>
    </xf>
    <xf numFmtId="0" fontId="1" fillId="0" borderId="0" xfId="0" applyFont="1" applyAlignment="1">
      <alignment horizontal="justify" vertical="top"/>
    </xf>
    <xf numFmtId="2" fontId="1" fillId="0" borderId="2" xfId="0" applyNumberFormat="1" applyFont="1" applyBorder="1"/>
    <xf numFmtId="2" fontId="1" fillId="0" borderId="4" xfId="0" applyNumberFormat="1" applyFont="1" applyBorder="1"/>
    <xf numFmtId="2" fontId="1" fillId="0" borderId="8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164" fontId="2" fillId="0" borderId="2" xfId="0" applyNumberFormat="1" applyFont="1" applyBorder="1" applyAlignment="1">
      <alignment horizontal="left"/>
    </xf>
    <xf numFmtId="0" fontId="4" fillId="0" borderId="1" xfId="0" applyFont="1" applyBorder="1"/>
    <xf numFmtId="164" fontId="1" fillId="0" borderId="2" xfId="0" applyNumberFormat="1" applyFont="1" applyBorder="1"/>
    <xf numFmtId="0" fontId="1" fillId="0" borderId="0" xfId="0" applyFont="1" applyAlignment="1">
      <alignment horizontal="left"/>
    </xf>
    <xf numFmtId="0" fontId="5" fillId="0" borderId="0" xfId="0" applyFont="1"/>
    <xf numFmtId="2" fontId="5" fillId="0" borderId="0" xfId="0" applyNumberFormat="1" applyFont="1"/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justify" vertical="top"/>
    </xf>
    <xf numFmtId="0" fontId="1" fillId="0" borderId="0" xfId="0" applyFont="1" applyBorder="1" applyAlignment="1">
      <alignment horizontal="right"/>
    </xf>
    <xf numFmtId="2" fontId="1" fillId="0" borderId="0" xfId="0" applyNumberFormat="1" applyFont="1" applyBorder="1"/>
    <xf numFmtId="164" fontId="1" fillId="0" borderId="0" xfId="0" applyNumberFormat="1" applyFont="1" applyBorder="1" applyAlignment="1">
      <alignment horizontal="right"/>
    </xf>
    <xf numFmtId="2" fontId="1" fillId="0" borderId="0" xfId="0" applyNumberFormat="1" applyFont="1" applyBorder="1" applyAlignment="1">
      <alignment horizontal="right"/>
    </xf>
    <xf numFmtId="0" fontId="7" fillId="0" borderId="0" xfId="0" applyFont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/>
    <xf numFmtId="0" fontId="2" fillId="0" borderId="5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2" fontId="1" fillId="0" borderId="5" xfId="0" applyNumberFormat="1" applyFont="1" applyBorder="1" applyAlignment="1">
      <alignment horizontal="right"/>
    </xf>
    <xf numFmtId="2" fontId="1" fillId="0" borderId="7" xfId="0" applyNumberFormat="1" applyFont="1" applyBorder="1"/>
    <xf numFmtId="164" fontId="1" fillId="0" borderId="0" xfId="0" applyNumberFormat="1" applyFont="1"/>
    <xf numFmtId="164" fontId="1" fillId="0" borderId="6" xfId="0" applyNumberFormat="1" applyFont="1" applyBorder="1"/>
    <xf numFmtId="164" fontId="1" fillId="0" borderId="0" xfId="0" applyNumberFormat="1" applyFont="1" applyBorder="1"/>
    <xf numFmtId="0" fontId="2" fillId="0" borderId="0" xfId="0" applyFont="1" applyBorder="1"/>
    <xf numFmtId="2" fontId="2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center" wrapText="1"/>
    </xf>
    <xf numFmtId="0" fontId="1" fillId="0" borderId="6" xfId="0" applyFont="1" applyBorder="1" applyAlignment="1">
      <alignment horizontal="justify" vertical="top"/>
    </xf>
    <xf numFmtId="0" fontId="4" fillId="0" borderId="1" xfId="0" applyFont="1" applyFill="1" applyBorder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4"/>
  <sheetViews>
    <sheetView tabSelected="1" workbookViewId="0">
      <selection activeCell="B2" sqref="B2"/>
    </sheetView>
  </sheetViews>
  <sheetFormatPr defaultRowHeight="12.75"/>
  <cols>
    <col min="1" max="1" width="2.5703125" style="1" customWidth="1"/>
    <col min="2" max="2" width="8.28515625" style="1" customWidth="1"/>
    <col min="3" max="3" width="17.42578125" style="1" customWidth="1"/>
    <col min="4" max="4" width="7.42578125" style="1" customWidth="1"/>
    <col min="5" max="5" width="6.42578125" style="3" customWidth="1"/>
    <col min="6" max="6" width="3.5703125" style="1" customWidth="1"/>
    <col min="7" max="7" width="6.85546875" style="1" customWidth="1"/>
    <col min="8" max="8" width="7" style="1" customWidth="1"/>
    <col min="9" max="9" width="5.85546875" style="40" customWidth="1"/>
    <col min="10" max="10" width="3.7109375" style="40" customWidth="1"/>
    <col min="11" max="12" width="6.7109375" style="40" customWidth="1"/>
    <col min="13" max="13" width="5.140625" style="40" customWidth="1"/>
    <col min="14" max="14" width="4.140625" style="40" customWidth="1"/>
    <col min="15" max="15" width="5.5703125" style="40" customWidth="1"/>
    <col min="16" max="16" width="3.28515625" style="40" customWidth="1"/>
    <col min="17" max="17" width="5.7109375" style="41" customWidth="1"/>
    <col min="18" max="18" width="3.5703125" style="40" customWidth="1"/>
    <col min="19" max="19" width="5.28515625" style="40" customWidth="1"/>
    <col min="20" max="20" width="4.5703125" style="40" customWidth="1"/>
  </cols>
  <sheetData>
    <row r="1" spans="1:20" ht="18">
      <c r="A1" s="71" t="s">
        <v>87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7"/>
      <c r="R1" s="12"/>
      <c r="S1" s="1"/>
      <c r="T1" s="1"/>
    </row>
    <row r="2" spans="1:20" ht="25.5">
      <c r="A2" s="67"/>
      <c r="B2" s="68"/>
      <c r="C2" s="68"/>
      <c r="D2" s="68"/>
      <c r="E2" s="72" t="s">
        <v>39</v>
      </c>
      <c r="F2" s="72"/>
      <c r="G2" s="69" t="s">
        <v>40</v>
      </c>
      <c r="H2" s="69" t="s">
        <v>41</v>
      </c>
      <c r="I2" s="72" t="s">
        <v>42</v>
      </c>
      <c r="J2" s="72"/>
      <c r="K2" s="69" t="s">
        <v>40</v>
      </c>
      <c r="L2" s="69" t="s">
        <v>41</v>
      </c>
      <c r="M2" s="72" t="s">
        <v>43</v>
      </c>
      <c r="N2" s="72"/>
      <c r="O2" s="72" t="s">
        <v>44</v>
      </c>
      <c r="P2" s="72"/>
      <c r="Q2" s="72" t="s">
        <v>45</v>
      </c>
      <c r="R2" s="72"/>
      <c r="S2" s="72" t="s">
        <v>46</v>
      </c>
      <c r="T2" s="73"/>
    </row>
    <row r="3" spans="1:20">
      <c r="A3" s="55" t="s">
        <v>47</v>
      </c>
      <c r="B3" s="43" t="s">
        <v>10</v>
      </c>
      <c r="C3" s="43" t="s">
        <v>48</v>
      </c>
      <c r="D3" s="43" t="s">
        <v>49</v>
      </c>
      <c r="E3" s="45"/>
      <c r="F3" s="45" t="s">
        <v>1</v>
      </c>
      <c r="G3" s="45"/>
      <c r="H3" s="45"/>
      <c r="I3" s="65"/>
      <c r="J3" s="45" t="s">
        <v>1</v>
      </c>
      <c r="K3" s="45"/>
      <c r="L3" s="45"/>
      <c r="M3" s="65"/>
      <c r="N3" s="45" t="s">
        <v>1</v>
      </c>
      <c r="O3" s="45" t="s">
        <v>0</v>
      </c>
      <c r="P3" s="45" t="s">
        <v>1</v>
      </c>
      <c r="Q3" s="45" t="s">
        <v>0</v>
      </c>
      <c r="R3" s="45" t="s">
        <v>1</v>
      </c>
      <c r="S3" s="66" t="s">
        <v>0</v>
      </c>
      <c r="T3" s="9" t="s">
        <v>1</v>
      </c>
    </row>
    <row r="4" spans="1:20">
      <c r="A4" s="11">
        <v>1</v>
      </c>
      <c r="B4" s="25" t="s">
        <v>14</v>
      </c>
      <c r="C4" s="25" t="s">
        <v>55</v>
      </c>
      <c r="D4" s="25" t="s">
        <v>50</v>
      </c>
      <c r="E4" s="13">
        <v>2815</v>
      </c>
      <c r="F4" s="12">
        <v>11</v>
      </c>
      <c r="G4" s="38">
        <f>(E4-3379)/3379*100</f>
        <v>-16.691328795501629</v>
      </c>
      <c r="H4" s="38">
        <f>(E4-2904)/2904*100</f>
        <v>-3.0647382920110195</v>
      </c>
      <c r="I4" s="27">
        <v>114.85</v>
      </c>
      <c r="J4" s="12">
        <v>1</v>
      </c>
      <c r="K4" s="38">
        <f>(I4-86.9)/86.9*100</f>
        <v>32.163406214039107</v>
      </c>
      <c r="L4" s="38">
        <f>(I4-70.9)/70.9*100</f>
        <v>61.988716502115636</v>
      </c>
      <c r="M4" s="13">
        <v>71</v>
      </c>
      <c r="N4" s="12">
        <v>13</v>
      </c>
      <c r="O4" s="13">
        <v>111</v>
      </c>
      <c r="P4" s="12">
        <v>14</v>
      </c>
      <c r="Q4" s="13">
        <v>218</v>
      </c>
      <c r="R4" s="12">
        <v>5</v>
      </c>
      <c r="S4" s="27">
        <v>3.1</v>
      </c>
      <c r="T4" s="21">
        <v>3</v>
      </c>
    </row>
    <row r="5" spans="1:20">
      <c r="A5" s="10">
        <v>2</v>
      </c>
      <c r="B5" s="46" t="s">
        <v>15</v>
      </c>
      <c r="C5" s="46" t="s">
        <v>56</v>
      </c>
      <c r="D5" s="46"/>
      <c r="E5" s="47">
        <v>2704</v>
      </c>
      <c r="F5" s="42">
        <v>12</v>
      </c>
      <c r="G5" s="64">
        <f t="shared" ref="G5:G26" si="0">(E5-3379)/3379*100</f>
        <v>-19.976324356318436</v>
      </c>
      <c r="H5" s="64">
        <f t="shared" ref="H5:H26" si="1">(E5-2904)/2904*100</f>
        <v>-6.887052341597796</v>
      </c>
      <c r="I5" s="48">
        <v>103.6</v>
      </c>
      <c r="J5" s="42">
        <v>2</v>
      </c>
      <c r="K5" s="64">
        <f t="shared" ref="K5:K26" si="2">(I5-86.9)/86.9*100</f>
        <v>19.217491369390089</v>
      </c>
      <c r="L5" s="64">
        <f t="shared" ref="L5:L26" si="3">(I5-70.9)/70.9*100</f>
        <v>46.121297602256675</v>
      </c>
      <c r="M5" s="47">
        <v>69</v>
      </c>
      <c r="N5" s="42">
        <v>7</v>
      </c>
      <c r="O5" s="47">
        <v>108</v>
      </c>
      <c r="P5" s="42">
        <v>5</v>
      </c>
      <c r="Q5" s="47">
        <v>173</v>
      </c>
      <c r="R5" s="42">
        <v>20</v>
      </c>
      <c r="S5" s="48">
        <v>3.03</v>
      </c>
      <c r="T5" s="17">
        <v>5</v>
      </c>
    </row>
    <row r="6" spans="1:20">
      <c r="A6" s="10">
        <v>3</v>
      </c>
      <c r="B6" s="46" t="s">
        <v>16</v>
      </c>
      <c r="C6" s="46" t="s">
        <v>57</v>
      </c>
      <c r="D6" s="46" t="s">
        <v>50</v>
      </c>
      <c r="E6" s="47">
        <v>2333</v>
      </c>
      <c r="F6" s="42">
        <v>15</v>
      </c>
      <c r="G6" s="64">
        <f t="shared" si="0"/>
        <v>-30.95590411364309</v>
      </c>
      <c r="H6" s="64">
        <f t="shared" si="1"/>
        <v>-19.662534435261708</v>
      </c>
      <c r="I6" s="48">
        <v>93.09</v>
      </c>
      <c r="J6" s="42">
        <v>3</v>
      </c>
      <c r="K6" s="64">
        <f t="shared" si="2"/>
        <v>7.1231300345224362</v>
      </c>
      <c r="L6" s="64">
        <f t="shared" si="3"/>
        <v>31.29760225669957</v>
      </c>
      <c r="M6" s="47">
        <v>77</v>
      </c>
      <c r="N6" s="42">
        <v>23</v>
      </c>
      <c r="O6" s="47">
        <v>117</v>
      </c>
      <c r="P6" s="42">
        <v>23</v>
      </c>
      <c r="Q6" s="47">
        <v>180</v>
      </c>
      <c r="R6" s="42">
        <v>18</v>
      </c>
      <c r="S6" s="48">
        <v>2.65</v>
      </c>
      <c r="T6" s="17">
        <v>13</v>
      </c>
    </row>
    <row r="7" spans="1:20">
      <c r="A7" s="10">
        <v>4</v>
      </c>
      <c r="B7" s="46" t="s">
        <v>17</v>
      </c>
      <c r="C7" s="46" t="s">
        <v>58</v>
      </c>
      <c r="D7" s="46" t="s">
        <v>51</v>
      </c>
      <c r="E7" s="47">
        <v>2556</v>
      </c>
      <c r="F7" s="42">
        <v>14</v>
      </c>
      <c r="G7" s="64">
        <f t="shared" si="0"/>
        <v>-24.356318437407516</v>
      </c>
      <c r="H7" s="64">
        <f t="shared" si="1"/>
        <v>-11.983471074380166</v>
      </c>
      <c r="I7" s="48">
        <v>59.48</v>
      </c>
      <c r="J7" s="42">
        <v>15</v>
      </c>
      <c r="K7" s="64">
        <f t="shared" si="2"/>
        <v>-31.553509781357892</v>
      </c>
      <c r="L7" s="64">
        <f t="shared" si="3"/>
        <v>-16.107193229901281</v>
      </c>
      <c r="M7" s="47">
        <v>77</v>
      </c>
      <c r="N7" s="42">
        <v>22</v>
      </c>
      <c r="O7" s="47">
        <v>116</v>
      </c>
      <c r="P7" s="42">
        <v>22</v>
      </c>
      <c r="Q7" s="47">
        <v>223</v>
      </c>
      <c r="R7" s="42">
        <v>4</v>
      </c>
      <c r="S7" s="48">
        <v>2.83</v>
      </c>
      <c r="T7" s="17">
        <v>9</v>
      </c>
    </row>
    <row r="8" spans="1:20">
      <c r="A8" s="10">
        <v>5</v>
      </c>
      <c r="B8" s="46" t="s">
        <v>18</v>
      </c>
      <c r="C8" s="46" t="s">
        <v>59</v>
      </c>
      <c r="D8" s="46"/>
      <c r="E8" s="47">
        <v>2333</v>
      </c>
      <c r="F8" s="42">
        <v>15</v>
      </c>
      <c r="G8" s="64">
        <f t="shared" si="0"/>
        <v>-30.95590411364309</v>
      </c>
      <c r="H8" s="64">
        <f t="shared" si="1"/>
        <v>-19.662534435261708</v>
      </c>
      <c r="I8" s="48">
        <v>71.23</v>
      </c>
      <c r="J8" s="42">
        <v>12</v>
      </c>
      <c r="K8" s="64">
        <f t="shared" si="2"/>
        <v>-18.03222094361335</v>
      </c>
      <c r="L8" s="64">
        <f t="shared" si="3"/>
        <v>0.46544428772919361</v>
      </c>
      <c r="M8" s="47">
        <v>72</v>
      </c>
      <c r="N8" s="42">
        <v>19</v>
      </c>
      <c r="O8" s="47">
        <v>111</v>
      </c>
      <c r="P8" s="42">
        <v>18</v>
      </c>
      <c r="Q8" s="47">
        <v>198</v>
      </c>
      <c r="R8" s="42">
        <v>13</v>
      </c>
      <c r="S8" s="48">
        <v>2.88</v>
      </c>
      <c r="T8" s="17">
        <v>7</v>
      </c>
    </row>
    <row r="9" spans="1:20">
      <c r="A9" s="10">
        <v>6</v>
      </c>
      <c r="B9" s="46" t="s">
        <v>19</v>
      </c>
      <c r="C9" s="46" t="s">
        <v>60</v>
      </c>
      <c r="D9" s="46"/>
      <c r="E9" s="47">
        <v>3704</v>
      </c>
      <c r="F9" s="42">
        <v>5</v>
      </c>
      <c r="G9" s="64">
        <f t="shared" si="0"/>
        <v>9.6182302456348019</v>
      </c>
      <c r="H9" s="64">
        <f t="shared" si="1"/>
        <v>27.548209366391184</v>
      </c>
      <c r="I9" s="48">
        <v>75.2</v>
      </c>
      <c r="J9" s="42">
        <v>10</v>
      </c>
      <c r="K9" s="64">
        <f t="shared" si="2"/>
        <v>-13.463751438434985</v>
      </c>
      <c r="L9" s="64">
        <f t="shared" si="3"/>
        <v>6.0648801128349739</v>
      </c>
      <c r="M9" s="47">
        <v>72</v>
      </c>
      <c r="N9" s="42">
        <v>16</v>
      </c>
      <c r="O9" s="47">
        <v>111</v>
      </c>
      <c r="P9" s="42">
        <v>17</v>
      </c>
      <c r="Q9" s="47">
        <v>199</v>
      </c>
      <c r="R9" s="42">
        <v>12</v>
      </c>
      <c r="S9" s="48">
        <v>2.85</v>
      </c>
      <c r="T9" s="17">
        <v>8</v>
      </c>
    </row>
    <row r="10" spans="1:20">
      <c r="A10" s="10">
        <v>7</v>
      </c>
      <c r="B10" s="46" t="s">
        <v>20</v>
      </c>
      <c r="C10" s="46" t="s">
        <v>61</v>
      </c>
      <c r="D10" s="46" t="s">
        <v>52</v>
      </c>
      <c r="E10" s="47">
        <v>1870</v>
      </c>
      <c r="F10" s="42">
        <v>18</v>
      </c>
      <c r="G10" s="64">
        <f t="shared" si="0"/>
        <v>-44.658182894347441</v>
      </c>
      <c r="H10" s="64">
        <f t="shared" si="1"/>
        <v>-35.606060606060609</v>
      </c>
      <c r="I10" s="48">
        <v>83.48</v>
      </c>
      <c r="J10" s="42">
        <v>6</v>
      </c>
      <c r="K10" s="64">
        <f t="shared" si="2"/>
        <v>-3.9355581127733048</v>
      </c>
      <c r="L10" s="64">
        <f t="shared" si="3"/>
        <v>17.743300423131167</v>
      </c>
      <c r="M10" s="47">
        <v>77</v>
      </c>
      <c r="N10" s="42">
        <v>21</v>
      </c>
      <c r="O10" s="47">
        <v>116</v>
      </c>
      <c r="P10" s="42">
        <v>21</v>
      </c>
      <c r="Q10" s="47">
        <v>173</v>
      </c>
      <c r="R10" s="42">
        <v>19</v>
      </c>
      <c r="S10" s="48">
        <v>2.38</v>
      </c>
      <c r="T10" s="17">
        <v>18</v>
      </c>
    </row>
    <row r="11" spans="1:20">
      <c r="A11" s="10">
        <v>8</v>
      </c>
      <c r="B11" s="46" t="s">
        <v>21</v>
      </c>
      <c r="C11" s="46" t="s">
        <v>62</v>
      </c>
      <c r="D11" s="46" t="s">
        <v>50</v>
      </c>
      <c r="E11" s="47">
        <v>3611</v>
      </c>
      <c r="F11" s="42">
        <v>6</v>
      </c>
      <c r="G11" s="64">
        <f t="shared" si="0"/>
        <v>6.8659366676531528</v>
      </c>
      <c r="H11" s="64">
        <f t="shared" si="1"/>
        <v>24.34573002754821</v>
      </c>
      <c r="I11" s="48">
        <v>91.33</v>
      </c>
      <c r="J11" s="42">
        <v>4</v>
      </c>
      <c r="K11" s="64">
        <f t="shared" si="2"/>
        <v>5.0978135788262282</v>
      </c>
      <c r="L11" s="64">
        <f t="shared" si="3"/>
        <v>28.81523272214385</v>
      </c>
      <c r="M11" s="47">
        <v>71</v>
      </c>
      <c r="N11" s="42">
        <v>10</v>
      </c>
      <c r="O11" s="47">
        <v>110</v>
      </c>
      <c r="P11" s="42">
        <v>10</v>
      </c>
      <c r="Q11" s="47">
        <v>234</v>
      </c>
      <c r="R11" s="42">
        <v>3</v>
      </c>
      <c r="S11" s="48">
        <v>2.5499999999999998</v>
      </c>
      <c r="T11" s="17">
        <v>17</v>
      </c>
    </row>
    <row r="12" spans="1:20">
      <c r="A12" s="10">
        <v>9</v>
      </c>
      <c r="B12" s="46" t="s">
        <v>22</v>
      </c>
      <c r="C12" s="46" t="s">
        <v>63</v>
      </c>
      <c r="D12" s="46"/>
      <c r="E12" s="47">
        <v>2815</v>
      </c>
      <c r="F12" s="42">
        <v>11</v>
      </c>
      <c r="G12" s="64">
        <f t="shared" si="0"/>
        <v>-16.691328795501629</v>
      </c>
      <c r="H12" s="64">
        <f t="shared" si="1"/>
        <v>-3.0647382920110195</v>
      </c>
      <c r="I12" s="48">
        <v>91.03</v>
      </c>
      <c r="J12" s="42">
        <v>5</v>
      </c>
      <c r="K12" s="64">
        <f t="shared" si="2"/>
        <v>4.752589182968924</v>
      </c>
      <c r="L12" s="64">
        <f t="shared" si="3"/>
        <v>28.392101551480952</v>
      </c>
      <c r="M12" s="47">
        <v>69</v>
      </c>
      <c r="N12" s="42">
        <v>4</v>
      </c>
      <c r="O12" s="47">
        <v>108</v>
      </c>
      <c r="P12" s="42">
        <v>4</v>
      </c>
      <c r="Q12" s="47">
        <v>217</v>
      </c>
      <c r="R12" s="42">
        <v>6</v>
      </c>
      <c r="S12" s="48">
        <v>3.18</v>
      </c>
      <c r="T12" s="17">
        <v>1</v>
      </c>
    </row>
    <row r="13" spans="1:20">
      <c r="A13" s="10">
        <v>10</v>
      </c>
      <c r="B13" s="46" t="s">
        <v>23</v>
      </c>
      <c r="C13" s="46" t="s">
        <v>64</v>
      </c>
      <c r="D13" s="46" t="s">
        <v>52</v>
      </c>
      <c r="E13" s="47">
        <v>3056</v>
      </c>
      <c r="F13" s="42">
        <v>9</v>
      </c>
      <c r="G13" s="64">
        <f t="shared" si="0"/>
        <v>-9.5590411364308974</v>
      </c>
      <c r="H13" s="64">
        <f t="shared" si="1"/>
        <v>5.2341597796143251</v>
      </c>
      <c r="I13" s="48">
        <v>80.739999999999995</v>
      </c>
      <c r="J13" s="42">
        <v>9</v>
      </c>
      <c r="K13" s="64">
        <f t="shared" si="2"/>
        <v>-7.08860759493672</v>
      </c>
      <c r="L13" s="64">
        <f t="shared" si="3"/>
        <v>13.878702397743284</v>
      </c>
      <c r="M13" s="47">
        <v>77</v>
      </c>
      <c r="N13" s="42">
        <v>20</v>
      </c>
      <c r="O13" s="47">
        <v>115</v>
      </c>
      <c r="P13" s="42">
        <v>20</v>
      </c>
      <c r="Q13" s="47">
        <v>260</v>
      </c>
      <c r="R13" s="42">
        <v>1</v>
      </c>
      <c r="S13" s="48">
        <v>3.08</v>
      </c>
      <c r="T13" s="17">
        <v>4</v>
      </c>
    </row>
    <row r="14" spans="1:20">
      <c r="A14" s="10">
        <v>11</v>
      </c>
      <c r="B14" s="46" t="s">
        <v>24</v>
      </c>
      <c r="C14" s="46" t="s">
        <v>65</v>
      </c>
      <c r="D14" s="46"/>
      <c r="E14" s="47">
        <v>1519</v>
      </c>
      <c r="F14" s="42">
        <v>21</v>
      </c>
      <c r="G14" s="64">
        <f t="shared" si="0"/>
        <v>-55.045871559633028</v>
      </c>
      <c r="H14" s="64">
        <f t="shared" si="1"/>
        <v>-47.692837465564736</v>
      </c>
      <c r="I14" s="48">
        <v>54.25</v>
      </c>
      <c r="J14" s="42">
        <v>16</v>
      </c>
      <c r="K14" s="64">
        <f t="shared" si="2"/>
        <v>-37.571921749136941</v>
      </c>
      <c r="L14" s="64">
        <f t="shared" si="3"/>
        <v>-23.483779971791261</v>
      </c>
      <c r="M14" s="47">
        <v>79</v>
      </c>
      <c r="N14" s="42">
        <v>25</v>
      </c>
      <c r="O14" s="47">
        <v>118</v>
      </c>
      <c r="P14" s="42">
        <v>25</v>
      </c>
      <c r="Q14" s="47">
        <v>252</v>
      </c>
      <c r="R14" s="42">
        <v>2</v>
      </c>
      <c r="S14" s="48">
        <v>2.63</v>
      </c>
      <c r="T14" s="17">
        <v>14</v>
      </c>
    </row>
    <row r="15" spans="1:20">
      <c r="A15" s="10">
        <v>12</v>
      </c>
      <c r="B15" s="46" t="s">
        <v>25</v>
      </c>
      <c r="C15" s="46" t="s">
        <v>66</v>
      </c>
      <c r="D15" s="46" t="s">
        <v>50</v>
      </c>
      <c r="E15" s="47">
        <v>6500</v>
      </c>
      <c r="F15" s="42">
        <v>1</v>
      </c>
      <c r="G15" s="64">
        <f t="shared" si="0"/>
        <v>92.364604912696066</v>
      </c>
      <c r="H15" s="64">
        <f t="shared" si="1"/>
        <v>123.82920110192836</v>
      </c>
      <c r="I15" s="48">
        <v>81.09</v>
      </c>
      <c r="J15" s="42">
        <v>8</v>
      </c>
      <c r="K15" s="64">
        <f t="shared" si="2"/>
        <v>-6.6858457997698535</v>
      </c>
      <c r="L15" s="64">
        <f t="shared" si="3"/>
        <v>14.372355430183353</v>
      </c>
      <c r="M15" s="47">
        <v>78</v>
      </c>
      <c r="N15" s="42">
        <v>24</v>
      </c>
      <c r="O15" s="47">
        <v>117</v>
      </c>
      <c r="P15" s="42">
        <v>24</v>
      </c>
      <c r="Q15" s="47">
        <v>215</v>
      </c>
      <c r="R15" s="42">
        <v>8</v>
      </c>
      <c r="S15" s="48">
        <v>2.83</v>
      </c>
      <c r="T15" s="17">
        <v>9</v>
      </c>
    </row>
    <row r="16" spans="1:20">
      <c r="A16" s="10">
        <v>13</v>
      </c>
      <c r="B16" s="46" t="s">
        <v>26</v>
      </c>
      <c r="C16" s="46" t="s">
        <v>67</v>
      </c>
      <c r="D16" s="46"/>
      <c r="E16" s="47">
        <v>4315</v>
      </c>
      <c r="F16" s="42">
        <v>2</v>
      </c>
      <c r="G16" s="64">
        <f t="shared" si="0"/>
        <v>27.700503107428233</v>
      </c>
      <c r="H16" s="64">
        <f t="shared" si="1"/>
        <v>48.588154269972449</v>
      </c>
      <c r="I16" s="48">
        <v>45.87</v>
      </c>
      <c r="J16" s="42">
        <v>19</v>
      </c>
      <c r="K16" s="64">
        <f t="shared" si="2"/>
        <v>-47.215189873417728</v>
      </c>
      <c r="L16" s="64">
        <f t="shared" si="3"/>
        <v>-35.303244005641758</v>
      </c>
      <c r="M16" s="47">
        <v>69</v>
      </c>
      <c r="N16" s="42">
        <v>6</v>
      </c>
      <c r="O16" s="47">
        <v>108</v>
      </c>
      <c r="P16" s="42">
        <v>6</v>
      </c>
      <c r="Q16" s="47">
        <v>164</v>
      </c>
      <c r="R16" s="42">
        <v>23</v>
      </c>
      <c r="S16" s="48">
        <v>2.63</v>
      </c>
      <c r="T16" s="17">
        <v>14</v>
      </c>
    </row>
    <row r="17" spans="1:20">
      <c r="A17" s="10">
        <v>14</v>
      </c>
      <c r="B17" s="46" t="s">
        <v>27</v>
      </c>
      <c r="C17" s="46" t="s">
        <v>68</v>
      </c>
      <c r="D17" s="46"/>
      <c r="E17" s="47">
        <v>3333</v>
      </c>
      <c r="F17" s="42">
        <v>8</v>
      </c>
      <c r="G17" s="64">
        <f t="shared" si="0"/>
        <v>-1.3613495116898491</v>
      </c>
      <c r="H17" s="64">
        <f t="shared" si="1"/>
        <v>14.772727272727273</v>
      </c>
      <c r="I17" s="48">
        <v>49.7</v>
      </c>
      <c r="J17" s="42">
        <v>18</v>
      </c>
      <c r="K17" s="64">
        <f t="shared" si="2"/>
        <v>-42.807825086306103</v>
      </c>
      <c r="L17" s="64">
        <f t="shared" si="3"/>
        <v>-29.901269393511992</v>
      </c>
      <c r="M17" s="47">
        <v>70</v>
      </c>
      <c r="N17" s="42">
        <v>9</v>
      </c>
      <c r="O17" s="47">
        <v>110</v>
      </c>
      <c r="P17" s="42">
        <v>9</v>
      </c>
      <c r="Q17" s="47">
        <v>181</v>
      </c>
      <c r="R17" s="42">
        <v>16</v>
      </c>
      <c r="S17" s="48">
        <v>2.95</v>
      </c>
      <c r="T17" s="17">
        <v>6</v>
      </c>
    </row>
    <row r="18" spans="1:20">
      <c r="A18" s="10">
        <v>15</v>
      </c>
      <c r="B18" s="46" t="s">
        <v>28</v>
      </c>
      <c r="C18" s="46" t="s">
        <v>69</v>
      </c>
      <c r="D18" s="46"/>
      <c r="E18" s="47">
        <v>2130</v>
      </c>
      <c r="F18" s="42">
        <v>17</v>
      </c>
      <c r="G18" s="64">
        <f t="shared" si="0"/>
        <v>-36.963598697839601</v>
      </c>
      <c r="H18" s="64">
        <f t="shared" si="1"/>
        <v>-26.652892561983471</v>
      </c>
      <c r="I18" s="48">
        <v>65.66</v>
      </c>
      <c r="J18" s="42">
        <v>14</v>
      </c>
      <c r="K18" s="64">
        <f t="shared" si="2"/>
        <v>-24.441887226697361</v>
      </c>
      <c r="L18" s="64">
        <f t="shared" si="3"/>
        <v>-7.3906911142454277</v>
      </c>
      <c r="M18" s="47">
        <v>69</v>
      </c>
      <c r="N18" s="42">
        <v>5</v>
      </c>
      <c r="O18" s="47">
        <v>109</v>
      </c>
      <c r="P18" s="42">
        <v>7</v>
      </c>
      <c r="Q18" s="47">
        <v>161</v>
      </c>
      <c r="R18" s="42">
        <v>24</v>
      </c>
      <c r="S18" s="48">
        <v>2.78</v>
      </c>
      <c r="T18" s="17">
        <v>10</v>
      </c>
    </row>
    <row r="19" spans="1:20">
      <c r="A19" s="10">
        <v>16</v>
      </c>
      <c r="B19" s="46" t="s">
        <v>29</v>
      </c>
      <c r="C19" s="46" t="s">
        <v>70</v>
      </c>
      <c r="D19" s="46" t="s">
        <v>50</v>
      </c>
      <c r="E19" s="47">
        <v>3704</v>
      </c>
      <c r="F19" s="42">
        <v>5</v>
      </c>
      <c r="G19" s="64">
        <f t="shared" si="0"/>
        <v>9.6182302456348019</v>
      </c>
      <c r="H19" s="64">
        <f t="shared" si="1"/>
        <v>27.548209366391184</v>
      </c>
      <c r="I19" s="48">
        <v>42.79</v>
      </c>
      <c r="J19" s="42">
        <v>22</v>
      </c>
      <c r="K19" s="64">
        <f t="shared" si="2"/>
        <v>-50.75949367088608</v>
      </c>
      <c r="L19" s="64">
        <f t="shared" si="3"/>
        <v>-39.647390691114254</v>
      </c>
      <c r="M19" s="47">
        <v>62</v>
      </c>
      <c r="N19" s="42">
        <v>2</v>
      </c>
      <c r="O19" s="47">
        <v>101</v>
      </c>
      <c r="P19" s="42">
        <v>2</v>
      </c>
      <c r="Q19" s="47">
        <v>154</v>
      </c>
      <c r="R19" s="42">
        <v>25</v>
      </c>
      <c r="S19" s="48">
        <v>3.15</v>
      </c>
      <c r="T19" s="17">
        <v>2</v>
      </c>
    </row>
    <row r="20" spans="1:20">
      <c r="A20" s="10">
        <v>17</v>
      </c>
      <c r="B20" s="46" t="s">
        <v>30</v>
      </c>
      <c r="C20" s="46" t="s">
        <v>71</v>
      </c>
      <c r="D20" s="46" t="s">
        <v>52</v>
      </c>
      <c r="E20" s="47">
        <v>3389</v>
      </c>
      <c r="F20" s="42">
        <v>7</v>
      </c>
      <c r="G20" s="64">
        <f t="shared" si="0"/>
        <v>0.29594554601953238</v>
      </c>
      <c r="H20" s="64">
        <f t="shared" si="1"/>
        <v>16.701101928374655</v>
      </c>
      <c r="I20" s="48">
        <v>82.17</v>
      </c>
      <c r="J20" s="42">
        <v>7</v>
      </c>
      <c r="K20" s="64">
        <f t="shared" si="2"/>
        <v>-5.4430379746835484</v>
      </c>
      <c r="L20" s="64">
        <f t="shared" si="3"/>
        <v>15.89562764456981</v>
      </c>
      <c r="M20" s="47">
        <v>71</v>
      </c>
      <c r="N20" s="42">
        <v>12</v>
      </c>
      <c r="O20" s="47">
        <v>110</v>
      </c>
      <c r="P20" s="42">
        <v>13</v>
      </c>
      <c r="Q20" s="47">
        <v>213</v>
      </c>
      <c r="R20" s="42">
        <v>9</v>
      </c>
      <c r="S20" s="48">
        <v>2.7</v>
      </c>
      <c r="T20" s="17">
        <v>12</v>
      </c>
    </row>
    <row r="21" spans="1:20">
      <c r="A21" s="10">
        <v>18</v>
      </c>
      <c r="B21" s="46" t="s">
        <v>31</v>
      </c>
      <c r="C21" s="46" t="s">
        <v>72</v>
      </c>
      <c r="D21" s="46" t="s">
        <v>51</v>
      </c>
      <c r="E21" s="47">
        <v>2315</v>
      </c>
      <c r="F21" s="42">
        <v>16</v>
      </c>
      <c r="G21" s="64">
        <f t="shared" si="0"/>
        <v>-31.48860609647825</v>
      </c>
      <c r="H21" s="64">
        <f t="shared" si="1"/>
        <v>-20.282369146005511</v>
      </c>
      <c r="I21" s="48">
        <v>43.4</v>
      </c>
      <c r="J21" s="42">
        <v>21</v>
      </c>
      <c r="K21" s="64">
        <f t="shared" si="2"/>
        <v>-50.05753739930956</v>
      </c>
      <c r="L21" s="64">
        <f t="shared" si="3"/>
        <v>-38.787023977433009</v>
      </c>
      <c r="M21" s="47">
        <v>63</v>
      </c>
      <c r="N21" s="42">
        <v>3</v>
      </c>
      <c r="O21" s="47">
        <v>102</v>
      </c>
      <c r="P21" s="42">
        <v>3</v>
      </c>
      <c r="Q21" s="47">
        <v>181</v>
      </c>
      <c r="R21" s="42">
        <v>17</v>
      </c>
      <c r="S21" s="48">
        <v>2.73</v>
      </c>
      <c r="T21" s="17">
        <v>11</v>
      </c>
    </row>
    <row r="22" spans="1:20">
      <c r="A22" s="10">
        <v>19</v>
      </c>
      <c r="B22" s="46" t="s">
        <v>32</v>
      </c>
      <c r="C22" s="46" t="s">
        <v>73</v>
      </c>
      <c r="D22" s="46"/>
      <c r="E22" s="47">
        <v>4204</v>
      </c>
      <c r="F22" s="42">
        <v>3</v>
      </c>
      <c r="G22" s="64">
        <f t="shared" si="0"/>
        <v>24.415507546611423</v>
      </c>
      <c r="H22" s="64">
        <f t="shared" si="1"/>
        <v>44.765840220385677</v>
      </c>
      <c r="I22" s="48">
        <v>68.2</v>
      </c>
      <c r="J22" s="42">
        <v>13</v>
      </c>
      <c r="K22" s="64">
        <f t="shared" si="2"/>
        <v>-21.518987341772153</v>
      </c>
      <c r="L22" s="64">
        <f t="shared" si="3"/>
        <v>-3.8081805359661534</v>
      </c>
      <c r="M22" s="47">
        <v>72</v>
      </c>
      <c r="N22" s="42">
        <v>18</v>
      </c>
      <c r="O22" s="47">
        <v>111</v>
      </c>
      <c r="P22" s="42">
        <v>16</v>
      </c>
      <c r="Q22" s="47">
        <v>169</v>
      </c>
      <c r="R22" s="42">
        <v>21</v>
      </c>
      <c r="S22" s="48">
        <v>2.65</v>
      </c>
      <c r="T22" s="17">
        <v>13</v>
      </c>
    </row>
    <row r="23" spans="1:20">
      <c r="A23" s="10">
        <v>20</v>
      </c>
      <c r="B23" s="46" t="s">
        <v>33</v>
      </c>
      <c r="C23" s="46" t="s">
        <v>74</v>
      </c>
      <c r="D23" s="46"/>
      <c r="E23" s="47">
        <v>4167</v>
      </c>
      <c r="F23" s="42">
        <v>4</v>
      </c>
      <c r="G23" s="64">
        <f t="shared" si="0"/>
        <v>23.320509026339153</v>
      </c>
      <c r="H23" s="64">
        <f t="shared" si="1"/>
        <v>43.491735537190088</v>
      </c>
      <c r="I23" s="48">
        <v>49.8</v>
      </c>
      <c r="J23" s="42">
        <v>17</v>
      </c>
      <c r="K23" s="64">
        <f t="shared" si="2"/>
        <v>-42.692750287687005</v>
      </c>
      <c r="L23" s="64">
        <f t="shared" si="3"/>
        <v>-29.760225669957695</v>
      </c>
      <c r="M23" s="47">
        <v>72</v>
      </c>
      <c r="N23" s="42">
        <v>15</v>
      </c>
      <c r="O23" s="47">
        <v>110</v>
      </c>
      <c r="P23" s="42">
        <v>12</v>
      </c>
      <c r="Q23" s="47">
        <v>216</v>
      </c>
      <c r="R23" s="42">
        <v>7</v>
      </c>
      <c r="S23" s="48">
        <v>2.6</v>
      </c>
      <c r="T23" s="17">
        <v>15</v>
      </c>
    </row>
    <row r="24" spans="1:20">
      <c r="A24" s="10">
        <v>21</v>
      </c>
      <c r="B24" s="46" t="s">
        <v>34</v>
      </c>
      <c r="C24" s="46" t="s">
        <v>75</v>
      </c>
      <c r="D24" s="46"/>
      <c r="E24" s="47">
        <v>1852</v>
      </c>
      <c r="F24" s="42">
        <v>19</v>
      </c>
      <c r="G24" s="64">
        <f t="shared" si="0"/>
        <v>-45.190884877182597</v>
      </c>
      <c r="H24" s="64">
        <f t="shared" si="1"/>
        <v>-36.225895316804404</v>
      </c>
      <c r="I24" s="48">
        <v>74.72</v>
      </c>
      <c r="J24" s="42">
        <v>11</v>
      </c>
      <c r="K24" s="64">
        <f t="shared" si="2"/>
        <v>-14.01611047180668</v>
      </c>
      <c r="L24" s="64">
        <f t="shared" si="3"/>
        <v>5.3878702397743199</v>
      </c>
      <c r="M24" s="47">
        <v>72</v>
      </c>
      <c r="N24" s="42">
        <v>17</v>
      </c>
      <c r="O24" s="47">
        <v>112</v>
      </c>
      <c r="P24" s="42">
        <v>19</v>
      </c>
      <c r="Q24" s="47">
        <v>200</v>
      </c>
      <c r="R24" s="42">
        <v>11</v>
      </c>
      <c r="S24" s="48">
        <v>2.58</v>
      </c>
      <c r="T24" s="17">
        <v>16</v>
      </c>
    </row>
    <row r="25" spans="1:20">
      <c r="A25" s="10">
        <v>22</v>
      </c>
      <c r="B25" s="46" t="s">
        <v>35</v>
      </c>
      <c r="C25" s="46" t="s">
        <v>76</v>
      </c>
      <c r="D25" s="46"/>
      <c r="E25" s="47">
        <v>1852</v>
      </c>
      <c r="F25" s="42">
        <v>19</v>
      </c>
      <c r="G25" s="64">
        <f t="shared" si="0"/>
        <v>-45.190884877182597</v>
      </c>
      <c r="H25" s="64">
        <f t="shared" si="1"/>
        <v>-36.225895316804404</v>
      </c>
      <c r="I25" s="48">
        <v>45.29</v>
      </c>
      <c r="J25" s="42">
        <v>20</v>
      </c>
      <c r="K25" s="64">
        <f t="shared" si="2"/>
        <v>-47.88262370540852</v>
      </c>
      <c r="L25" s="64">
        <f t="shared" si="3"/>
        <v>-36.12129760225671</v>
      </c>
      <c r="M25" s="47">
        <v>72</v>
      </c>
      <c r="N25" s="42">
        <v>14</v>
      </c>
      <c r="O25" s="47">
        <v>111</v>
      </c>
      <c r="P25" s="42">
        <v>15</v>
      </c>
      <c r="Q25" s="47">
        <v>185</v>
      </c>
      <c r="R25" s="42">
        <v>14</v>
      </c>
      <c r="S25" s="48">
        <v>2.65</v>
      </c>
      <c r="T25" s="17">
        <v>13</v>
      </c>
    </row>
    <row r="26" spans="1:20">
      <c r="A26" s="10">
        <v>23</v>
      </c>
      <c r="B26" s="46" t="s">
        <v>36</v>
      </c>
      <c r="C26" s="46" t="s">
        <v>77</v>
      </c>
      <c r="D26" s="46"/>
      <c r="E26" s="47">
        <v>2648</v>
      </c>
      <c r="F26" s="42">
        <v>13</v>
      </c>
      <c r="G26" s="64">
        <f t="shared" si="0"/>
        <v>-21.63361941402782</v>
      </c>
      <c r="H26" s="64">
        <f t="shared" si="1"/>
        <v>-8.8154269972451793</v>
      </c>
      <c r="I26" s="48">
        <v>36.14</v>
      </c>
      <c r="J26" s="42">
        <v>24</v>
      </c>
      <c r="K26" s="64">
        <f t="shared" si="2"/>
        <v>-58.411967779056383</v>
      </c>
      <c r="L26" s="64">
        <f t="shared" si="3"/>
        <v>-49.026798307475325</v>
      </c>
      <c r="M26" s="47">
        <v>70</v>
      </c>
      <c r="N26" s="42">
        <v>8</v>
      </c>
      <c r="O26" s="47">
        <v>109</v>
      </c>
      <c r="P26" s="42">
        <v>8</v>
      </c>
      <c r="Q26" s="47">
        <v>165</v>
      </c>
      <c r="R26" s="42">
        <v>22</v>
      </c>
      <c r="S26" s="48">
        <v>2.65</v>
      </c>
      <c r="T26" s="17">
        <v>13</v>
      </c>
    </row>
    <row r="27" spans="1:20">
      <c r="A27" s="10">
        <v>24</v>
      </c>
      <c r="B27" s="46" t="s">
        <v>37</v>
      </c>
      <c r="C27" s="46" t="s">
        <v>53</v>
      </c>
      <c r="D27" s="46"/>
      <c r="E27" s="47">
        <v>3379</v>
      </c>
      <c r="F27" s="42">
        <v>20</v>
      </c>
      <c r="G27" s="64"/>
      <c r="H27" s="64"/>
      <c r="I27" s="48">
        <v>86.9</v>
      </c>
      <c r="J27" s="42">
        <v>23</v>
      </c>
      <c r="K27" s="64"/>
      <c r="L27" s="64"/>
      <c r="M27" s="47">
        <v>71</v>
      </c>
      <c r="N27" s="42">
        <v>11</v>
      </c>
      <c r="O27" s="47">
        <v>110</v>
      </c>
      <c r="P27" s="42">
        <v>11</v>
      </c>
      <c r="Q27" s="47">
        <v>208</v>
      </c>
      <c r="R27" s="42">
        <v>10</v>
      </c>
      <c r="S27" s="48">
        <v>2.73</v>
      </c>
      <c r="T27" s="17">
        <v>11</v>
      </c>
    </row>
    <row r="28" spans="1:20">
      <c r="A28" s="10">
        <v>25</v>
      </c>
      <c r="B28" s="46" t="s">
        <v>38</v>
      </c>
      <c r="C28" s="46" t="s">
        <v>54</v>
      </c>
      <c r="D28" s="46"/>
      <c r="E28" s="47">
        <v>2904</v>
      </c>
      <c r="F28" s="42">
        <v>10</v>
      </c>
      <c r="G28" s="64"/>
      <c r="H28" s="64"/>
      <c r="I28" s="48">
        <v>70.900000000000006</v>
      </c>
      <c r="J28" s="42">
        <v>25</v>
      </c>
      <c r="K28" s="64"/>
      <c r="L28" s="64"/>
      <c r="M28" s="47">
        <v>61</v>
      </c>
      <c r="N28" s="42">
        <v>1</v>
      </c>
      <c r="O28" s="47">
        <v>101</v>
      </c>
      <c r="P28" s="42">
        <v>1</v>
      </c>
      <c r="Q28" s="47">
        <v>185</v>
      </c>
      <c r="R28" s="42">
        <v>15</v>
      </c>
      <c r="S28" s="48">
        <v>2.78</v>
      </c>
      <c r="T28" s="17">
        <v>10</v>
      </c>
    </row>
    <row r="29" spans="1:20">
      <c r="A29" s="11"/>
      <c r="B29" s="12" t="s">
        <v>2</v>
      </c>
      <c r="C29" s="25"/>
      <c r="D29" s="25"/>
      <c r="E29" s="13">
        <v>2977</v>
      </c>
      <c r="F29" s="12" t="s">
        <v>0</v>
      </c>
      <c r="G29" s="38"/>
      <c r="H29" s="38"/>
      <c r="I29" s="27">
        <v>66.92</v>
      </c>
      <c r="J29" s="12" t="s">
        <v>0</v>
      </c>
      <c r="K29" s="38"/>
      <c r="L29" s="38"/>
      <c r="M29" s="13">
        <v>71</v>
      </c>
      <c r="N29" s="12"/>
      <c r="O29" s="13">
        <v>110</v>
      </c>
      <c r="P29" s="12"/>
      <c r="Q29" s="13">
        <v>197</v>
      </c>
      <c r="R29" s="12" t="s">
        <v>0</v>
      </c>
      <c r="S29" s="27">
        <v>2.78</v>
      </c>
      <c r="T29" s="21" t="s">
        <v>0</v>
      </c>
    </row>
    <row r="30" spans="1:20">
      <c r="A30" s="10"/>
      <c r="B30" s="42" t="s">
        <v>3</v>
      </c>
      <c r="C30" s="46"/>
      <c r="D30" s="46"/>
      <c r="E30" s="47">
        <v>430</v>
      </c>
      <c r="F30" s="42" t="s">
        <v>0</v>
      </c>
      <c r="G30" s="64"/>
      <c r="H30" s="64"/>
      <c r="I30" s="48">
        <v>64.27</v>
      </c>
      <c r="J30" s="42" t="s">
        <v>0</v>
      </c>
      <c r="K30" s="64"/>
      <c r="L30" s="64"/>
      <c r="M30" s="47">
        <v>3</v>
      </c>
      <c r="N30" s="42"/>
      <c r="O30" s="47">
        <v>3</v>
      </c>
      <c r="P30" s="42"/>
      <c r="Q30" s="47">
        <v>46</v>
      </c>
      <c r="R30" s="42" t="s">
        <v>0</v>
      </c>
      <c r="S30" s="48">
        <v>0.66</v>
      </c>
      <c r="T30" s="17" t="s">
        <v>0</v>
      </c>
    </row>
    <row r="31" spans="1:20">
      <c r="A31" s="10"/>
      <c r="B31" s="42" t="s">
        <v>4</v>
      </c>
      <c r="C31" s="46"/>
      <c r="D31" s="46"/>
      <c r="E31" s="47">
        <v>583</v>
      </c>
      <c r="F31" s="42" t="s">
        <v>0</v>
      </c>
      <c r="G31" s="64"/>
      <c r="H31" s="64"/>
      <c r="I31" s="48">
        <v>87.1</v>
      </c>
      <c r="J31" s="42" t="s">
        <v>0</v>
      </c>
      <c r="K31" s="64"/>
      <c r="L31" s="64"/>
      <c r="M31" s="47">
        <v>4</v>
      </c>
      <c r="N31" s="42"/>
      <c r="O31" s="47">
        <v>5</v>
      </c>
      <c r="P31" s="42"/>
      <c r="Q31" s="47">
        <v>63</v>
      </c>
      <c r="R31" s="42" t="s">
        <v>0</v>
      </c>
      <c r="S31" s="48">
        <v>0.9</v>
      </c>
      <c r="T31" s="17" t="s">
        <v>0</v>
      </c>
    </row>
    <row r="32" spans="1:20">
      <c r="A32" s="20"/>
      <c r="B32" s="48" t="s">
        <v>5</v>
      </c>
      <c r="C32" s="46"/>
      <c r="D32" s="46"/>
      <c r="E32" s="50">
        <v>7</v>
      </c>
      <c r="F32" s="48" t="s">
        <v>0</v>
      </c>
      <c r="G32" s="64"/>
      <c r="H32" s="64"/>
      <c r="I32" s="48">
        <v>46.53</v>
      </c>
      <c r="J32" s="48" t="s">
        <v>0</v>
      </c>
      <c r="K32" s="64"/>
      <c r="L32" s="64"/>
      <c r="M32" s="50">
        <v>2.11</v>
      </c>
      <c r="N32" s="48"/>
      <c r="O32" s="50">
        <v>1.52</v>
      </c>
      <c r="P32" s="48"/>
      <c r="Q32" s="50">
        <v>11.4</v>
      </c>
      <c r="R32" s="48" t="s">
        <v>0</v>
      </c>
      <c r="S32" s="48">
        <v>11.52</v>
      </c>
      <c r="T32" s="28" t="s">
        <v>0</v>
      </c>
    </row>
    <row r="33" spans="1:20">
      <c r="A33" s="23"/>
      <c r="B33" s="18" t="s">
        <v>6</v>
      </c>
      <c r="C33" s="70"/>
      <c r="D33" s="70"/>
      <c r="E33" s="19">
        <v>0</v>
      </c>
      <c r="F33" s="18" t="s">
        <v>0</v>
      </c>
      <c r="G33" s="63"/>
      <c r="H33" s="63"/>
      <c r="I33" s="18">
        <v>0.438</v>
      </c>
      <c r="J33" s="18" t="s">
        <v>0</v>
      </c>
      <c r="K33" s="63"/>
      <c r="L33" s="63"/>
      <c r="M33" s="19">
        <v>0</v>
      </c>
      <c r="N33" s="18"/>
      <c r="O33" s="19">
        <v>0</v>
      </c>
      <c r="P33" s="18"/>
      <c r="Q33" s="19">
        <v>3.0000000000000001E-3</v>
      </c>
      <c r="R33" s="18" t="s">
        <v>0</v>
      </c>
      <c r="S33" s="18">
        <v>0.68600000000000005</v>
      </c>
      <c r="T33" s="29" t="s">
        <v>0</v>
      </c>
    </row>
    <row r="34" spans="1:20">
      <c r="A34" s="39"/>
      <c r="B34" s="26"/>
      <c r="C34" s="26"/>
      <c r="D34" s="26"/>
    </row>
  </sheetData>
  <mergeCells count="6">
    <mergeCell ref="S2:T2"/>
    <mergeCell ref="E2:F2"/>
    <mergeCell ref="I2:J2"/>
    <mergeCell ref="M2:N2"/>
    <mergeCell ref="O2:P2"/>
    <mergeCell ref="Q2:R2"/>
  </mergeCells>
  <phoneticPr fontId="1" type="noConversion"/>
  <printOptions horizontalCentered="1" gridLines="1"/>
  <pageMargins left="0.5" right="0.5" top="1" bottom="1" header="1" footer="1"/>
  <pageSetup paperSize="9" fitToWidth="0" fitToHeight="0" pageOrder="overThenDown" orientation="landscape" r:id="rId1"/>
  <headerFooter alignWithMargins="0">
    <oddFooter>&amp;L Inter-institutional Hybrid Trial 2  - Kharif 2022 Grain Sorghum Breeding&amp;RSB  83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R36"/>
  <sheetViews>
    <sheetView workbookViewId="0">
      <selection activeCell="B3" sqref="B3"/>
    </sheetView>
  </sheetViews>
  <sheetFormatPr defaultRowHeight="11.25"/>
  <cols>
    <col min="1" max="1" width="3" style="1" customWidth="1"/>
    <col min="2" max="2" width="7" style="1" customWidth="1"/>
    <col min="3" max="3" width="4.42578125" style="3" customWidth="1"/>
    <col min="4" max="4" width="2.42578125" style="1" customWidth="1"/>
    <col min="5" max="5" width="4.42578125" style="3" customWidth="1"/>
    <col min="6" max="6" width="2.42578125" style="1" customWidth="1"/>
    <col min="7" max="7" width="4.42578125" style="3" customWidth="1"/>
    <col min="8" max="8" width="2.42578125" style="1" customWidth="1"/>
    <col min="9" max="9" width="5.5703125" style="32" customWidth="1"/>
    <col min="10" max="10" width="2.42578125" style="1" customWidth="1"/>
    <col min="11" max="11" width="5.5703125" style="32" customWidth="1"/>
    <col min="12" max="12" width="2.42578125" style="1" customWidth="1"/>
    <col min="13" max="13" width="5.5703125" style="32" customWidth="1"/>
    <col min="14" max="14" width="2.42578125" style="1" customWidth="1"/>
    <col min="15" max="15" width="3.7109375" style="3" customWidth="1"/>
    <col min="16" max="16" width="2.42578125" style="1" customWidth="1"/>
    <col min="17" max="17" width="3.7109375" style="3" customWidth="1"/>
    <col min="18" max="18" width="2.42578125" style="1" customWidth="1"/>
    <col min="19" max="19" width="3.7109375" style="3" customWidth="1"/>
    <col min="20" max="20" width="2.42578125" style="1" customWidth="1"/>
    <col min="21" max="21" width="3.85546875" style="3" customWidth="1"/>
    <col min="22" max="22" width="2.42578125" style="1" customWidth="1"/>
    <col min="23" max="23" width="3.85546875" style="3" customWidth="1"/>
    <col min="24" max="24" width="2.42578125" style="1" customWidth="1"/>
    <col min="25" max="25" width="3.85546875" style="3" customWidth="1"/>
    <col min="26" max="26" width="2.42578125" style="1" customWidth="1"/>
    <col min="27" max="27" width="4.5703125" style="3" customWidth="1"/>
    <col min="28" max="28" width="2.42578125" style="1" customWidth="1"/>
    <col min="29" max="29" width="4.5703125" style="3" customWidth="1"/>
    <col min="30" max="30" width="2.42578125" style="1" customWidth="1"/>
    <col min="31" max="31" width="4.5703125" style="3" customWidth="1"/>
    <col min="32" max="32" width="2.42578125" style="1" customWidth="1"/>
    <col min="33" max="33" width="4.42578125" style="3" customWidth="1"/>
    <col min="34" max="34" width="2.42578125" style="1" customWidth="1"/>
    <col min="35" max="35" width="4.42578125" style="3" customWidth="1"/>
    <col min="36" max="36" width="2.42578125" style="1" customWidth="1"/>
    <col min="37" max="37" width="4.42578125" style="3" customWidth="1"/>
    <col min="38" max="38" width="2.42578125" style="1" customWidth="1"/>
    <col min="39" max="39" width="4.5703125" style="32" customWidth="1"/>
    <col min="40" max="40" width="2.42578125" style="1" customWidth="1"/>
    <col min="41" max="41" width="4.5703125" style="32" customWidth="1"/>
    <col min="42" max="42" width="2.42578125" style="1" customWidth="1"/>
    <col min="43" max="43" width="4.5703125" style="32" customWidth="1"/>
    <col min="44" max="44" width="2.42578125" style="1" customWidth="1"/>
    <col min="45" max="16384" width="9.140625" style="1"/>
  </cols>
  <sheetData>
    <row r="1" spans="1:44" customFormat="1" ht="18">
      <c r="A1" s="37" t="s">
        <v>86</v>
      </c>
      <c r="B1" s="12"/>
      <c r="C1" s="12"/>
      <c r="D1" s="12"/>
      <c r="E1" s="12"/>
      <c r="F1" s="12"/>
      <c r="G1" s="12"/>
      <c r="H1" s="12"/>
      <c r="I1" s="32"/>
      <c r="J1" s="1"/>
      <c r="K1" s="32"/>
      <c r="L1" s="1"/>
      <c r="M1" s="32"/>
      <c r="N1" s="1"/>
      <c r="O1" s="3"/>
      <c r="P1" s="1"/>
      <c r="Q1" s="3"/>
      <c r="R1" s="1"/>
      <c r="S1" s="3"/>
      <c r="T1" s="1"/>
      <c r="U1" s="3"/>
      <c r="V1" s="1"/>
      <c r="W1" s="3"/>
      <c r="X1" s="1"/>
      <c r="Y1" s="3"/>
      <c r="Z1" s="1"/>
      <c r="AA1" s="3"/>
      <c r="AB1" s="1"/>
      <c r="AC1" s="3"/>
      <c r="AD1" s="1"/>
      <c r="AE1" s="3"/>
      <c r="AF1" s="1"/>
      <c r="AG1" s="3"/>
      <c r="AH1" s="1"/>
      <c r="AI1" s="3"/>
      <c r="AJ1" s="1"/>
      <c r="AK1" s="3"/>
      <c r="AL1" s="1"/>
      <c r="AM1" s="53"/>
      <c r="AN1" s="40"/>
      <c r="AO1" s="53"/>
      <c r="AP1" s="40"/>
      <c r="AQ1" s="53"/>
      <c r="AR1" s="40"/>
    </row>
    <row r="2" spans="1:44" s="40" customFormat="1" ht="12.75">
      <c r="A2" s="51"/>
      <c r="C2" s="51" t="s">
        <v>79</v>
      </c>
      <c r="E2" s="52"/>
      <c r="G2" s="52"/>
      <c r="I2" s="51" t="s">
        <v>80</v>
      </c>
      <c r="K2" s="53"/>
      <c r="M2" s="53"/>
      <c r="O2" s="51" t="s">
        <v>81</v>
      </c>
      <c r="P2" s="1"/>
      <c r="Q2" s="3"/>
      <c r="R2" s="1"/>
      <c r="S2" s="3"/>
      <c r="T2" s="1"/>
      <c r="U2" s="51" t="s">
        <v>44</v>
      </c>
      <c r="W2" s="52"/>
      <c r="Y2" s="52"/>
      <c r="AA2" s="51" t="s">
        <v>82</v>
      </c>
      <c r="AC2" s="52"/>
      <c r="AE2" s="52"/>
      <c r="AG2" s="51" t="s">
        <v>83</v>
      </c>
      <c r="AI2" s="52"/>
      <c r="AK2" s="52"/>
      <c r="AM2" s="51" t="s">
        <v>84</v>
      </c>
      <c r="AN2" s="1"/>
      <c r="AO2" s="32"/>
      <c r="AP2" s="1"/>
      <c r="AQ2" s="32"/>
      <c r="AR2" s="1"/>
    </row>
    <row r="3" spans="1:44">
      <c r="A3" s="6"/>
      <c r="B3" s="7"/>
      <c r="C3" s="8"/>
      <c r="D3" s="7" t="s">
        <v>0</v>
      </c>
      <c r="E3" s="8"/>
      <c r="F3" s="7" t="s">
        <v>0</v>
      </c>
      <c r="G3" s="24" t="s">
        <v>11</v>
      </c>
      <c r="H3" s="30"/>
      <c r="I3" s="33"/>
      <c r="J3" s="7" t="s">
        <v>0</v>
      </c>
      <c r="K3" s="33"/>
      <c r="L3" s="7" t="s">
        <v>0</v>
      </c>
      <c r="M3" s="36" t="s">
        <v>11</v>
      </c>
      <c r="N3" s="30"/>
      <c r="O3" s="54"/>
      <c r="P3" s="7" t="s">
        <v>0</v>
      </c>
      <c r="Q3" s="8"/>
      <c r="R3" s="7" t="s">
        <v>0</v>
      </c>
      <c r="S3" s="24" t="s">
        <v>11</v>
      </c>
      <c r="T3" s="30"/>
      <c r="U3" s="54"/>
      <c r="V3" s="7" t="s">
        <v>0</v>
      </c>
      <c r="W3" s="8"/>
      <c r="X3" s="7" t="s">
        <v>0</v>
      </c>
      <c r="Y3" s="24" t="s">
        <v>11</v>
      </c>
      <c r="Z3" s="30"/>
      <c r="AA3" s="8"/>
      <c r="AB3" s="7" t="s">
        <v>0</v>
      </c>
      <c r="AC3" s="8"/>
      <c r="AD3" s="7" t="s">
        <v>0</v>
      </c>
      <c r="AE3" s="24" t="s">
        <v>11</v>
      </c>
      <c r="AF3" s="30"/>
      <c r="AG3" s="8"/>
      <c r="AH3" s="7" t="s">
        <v>0</v>
      </c>
      <c r="AI3" s="8"/>
      <c r="AJ3" s="7" t="s">
        <v>0</v>
      </c>
      <c r="AK3" s="24" t="s">
        <v>11</v>
      </c>
      <c r="AL3" s="30"/>
      <c r="AM3" s="33"/>
      <c r="AN3" s="7" t="s">
        <v>0</v>
      </c>
      <c r="AO3" s="33"/>
      <c r="AP3" s="7" t="s">
        <v>0</v>
      </c>
      <c r="AQ3" s="36" t="s">
        <v>11</v>
      </c>
      <c r="AR3" s="30"/>
    </row>
    <row r="4" spans="1:44">
      <c r="A4" s="22" t="s">
        <v>8</v>
      </c>
      <c r="B4" s="42"/>
      <c r="C4" s="43" t="s">
        <v>13</v>
      </c>
      <c r="D4" s="44" t="s">
        <v>0</v>
      </c>
      <c r="E4" s="43" t="s">
        <v>12</v>
      </c>
      <c r="F4" s="44" t="s">
        <v>0</v>
      </c>
      <c r="G4" s="43" t="s">
        <v>7</v>
      </c>
      <c r="H4" s="31"/>
      <c r="I4" s="5" t="s">
        <v>13</v>
      </c>
      <c r="J4" s="2" t="s">
        <v>0</v>
      </c>
      <c r="K4" s="5" t="s">
        <v>12</v>
      </c>
      <c r="L4" s="2" t="s">
        <v>0</v>
      </c>
      <c r="M4" s="34" t="s">
        <v>7</v>
      </c>
      <c r="N4" s="31"/>
      <c r="O4" s="55" t="s">
        <v>13</v>
      </c>
      <c r="P4" s="44" t="s">
        <v>0</v>
      </c>
      <c r="Q4" s="43" t="s">
        <v>12</v>
      </c>
      <c r="R4" s="44" t="s">
        <v>0</v>
      </c>
      <c r="S4" s="56" t="s">
        <v>7</v>
      </c>
      <c r="T4" s="31"/>
      <c r="U4" s="55" t="s">
        <v>13</v>
      </c>
      <c r="V4" s="44" t="s">
        <v>0</v>
      </c>
      <c r="W4" s="43" t="s">
        <v>12</v>
      </c>
      <c r="X4" s="44" t="s">
        <v>0</v>
      </c>
      <c r="Y4" s="43" t="s">
        <v>7</v>
      </c>
      <c r="Z4" s="31"/>
      <c r="AA4" s="5" t="s">
        <v>13</v>
      </c>
      <c r="AB4" s="2" t="s">
        <v>0</v>
      </c>
      <c r="AC4" s="5" t="s">
        <v>12</v>
      </c>
      <c r="AD4" s="2" t="s">
        <v>0</v>
      </c>
      <c r="AE4" s="5" t="s">
        <v>7</v>
      </c>
      <c r="AF4" s="31"/>
      <c r="AG4" s="5" t="s">
        <v>13</v>
      </c>
      <c r="AH4" s="2" t="s">
        <v>0</v>
      </c>
      <c r="AI4" s="5" t="s">
        <v>12</v>
      </c>
      <c r="AJ4" s="2" t="s">
        <v>0</v>
      </c>
      <c r="AK4" s="5" t="s">
        <v>7</v>
      </c>
      <c r="AL4" s="31"/>
      <c r="AM4" s="34" t="s">
        <v>13</v>
      </c>
      <c r="AN4" s="2" t="s">
        <v>0</v>
      </c>
      <c r="AO4" s="34" t="s">
        <v>12</v>
      </c>
      <c r="AP4" s="2" t="s">
        <v>0</v>
      </c>
      <c r="AQ4" s="34" t="s">
        <v>85</v>
      </c>
      <c r="AR4" s="31"/>
    </row>
    <row r="5" spans="1:44" s="3" customFormat="1">
      <c r="A5" s="14" t="s">
        <v>9</v>
      </c>
      <c r="B5" s="43" t="s">
        <v>10</v>
      </c>
      <c r="C5" s="45" t="s">
        <v>0</v>
      </c>
      <c r="D5" s="45" t="s">
        <v>1</v>
      </c>
      <c r="E5" s="45" t="s">
        <v>0</v>
      </c>
      <c r="F5" s="45" t="s">
        <v>1</v>
      </c>
      <c r="G5" s="45"/>
      <c r="H5" s="9" t="s">
        <v>1</v>
      </c>
      <c r="I5" s="35" t="s">
        <v>0</v>
      </c>
      <c r="J5" s="4" t="s">
        <v>1</v>
      </c>
      <c r="K5" s="35" t="s">
        <v>0</v>
      </c>
      <c r="L5" s="4" t="s">
        <v>1</v>
      </c>
      <c r="M5" s="35"/>
      <c r="N5" s="9" t="s">
        <v>1</v>
      </c>
      <c r="O5" s="57" t="s">
        <v>0</v>
      </c>
      <c r="P5" s="45" t="s">
        <v>1</v>
      </c>
      <c r="Q5" s="45" t="s">
        <v>0</v>
      </c>
      <c r="R5" s="45" t="s">
        <v>1</v>
      </c>
      <c r="S5" s="45"/>
      <c r="T5" s="9" t="s">
        <v>1</v>
      </c>
      <c r="U5" s="57" t="s">
        <v>0</v>
      </c>
      <c r="V5" s="45" t="s">
        <v>1</v>
      </c>
      <c r="W5" s="45" t="s">
        <v>0</v>
      </c>
      <c r="X5" s="45" t="s">
        <v>1</v>
      </c>
      <c r="Y5" s="45"/>
      <c r="Z5" s="9" t="s">
        <v>1</v>
      </c>
      <c r="AA5" s="4" t="s">
        <v>0</v>
      </c>
      <c r="AB5" s="4" t="s">
        <v>1</v>
      </c>
      <c r="AC5" s="4" t="s">
        <v>0</v>
      </c>
      <c r="AD5" s="4" t="s">
        <v>1</v>
      </c>
      <c r="AE5" s="4"/>
      <c r="AF5" s="9" t="s">
        <v>1</v>
      </c>
      <c r="AG5" s="4" t="s">
        <v>0</v>
      </c>
      <c r="AH5" s="4" t="s">
        <v>1</v>
      </c>
      <c r="AI5" s="4" t="s">
        <v>0</v>
      </c>
      <c r="AJ5" s="4" t="s">
        <v>1</v>
      </c>
      <c r="AK5" s="4"/>
      <c r="AL5" s="9" t="s">
        <v>1</v>
      </c>
      <c r="AM5" s="35" t="s">
        <v>0</v>
      </c>
      <c r="AN5" s="4" t="s">
        <v>1</v>
      </c>
      <c r="AO5" s="35" t="s">
        <v>0</v>
      </c>
      <c r="AP5" s="4" t="s">
        <v>1</v>
      </c>
      <c r="AQ5" s="35"/>
      <c r="AR5" s="9" t="s">
        <v>1</v>
      </c>
    </row>
    <row r="6" spans="1:44">
      <c r="A6" s="10">
        <v>1</v>
      </c>
      <c r="B6" s="25" t="s">
        <v>14</v>
      </c>
      <c r="C6" s="13">
        <v>4522</v>
      </c>
      <c r="D6" s="12">
        <v>1</v>
      </c>
      <c r="E6" s="13">
        <v>2815</v>
      </c>
      <c r="F6" s="12">
        <v>11</v>
      </c>
      <c r="G6" s="13">
        <v>2815</v>
      </c>
      <c r="H6" s="21">
        <v>11</v>
      </c>
      <c r="I6" s="27">
        <v>187.76</v>
      </c>
      <c r="J6" s="12">
        <v>1</v>
      </c>
      <c r="K6" s="27">
        <v>41.95</v>
      </c>
      <c r="L6" s="12">
        <v>8</v>
      </c>
      <c r="M6" s="27">
        <v>114.85</v>
      </c>
      <c r="N6" s="21">
        <v>1</v>
      </c>
      <c r="O6" s="58">
        <v>80</v>
      </c>
      <c r="P6" s="12">
        <v>17</v>
      </c>
      <c r="Q6" s="13">
        <v>71</v>
      </c>
      <c r="R6" s="12">
        <v>13</v>
      </c>
      <c r="S6" s="13">
        <v>71</v>
      </c>
      <c r="T6" s="21">
        <v>13</v>
      </c>
      <c r="U6" s="58">
        <v>119</v>
      </c>
      <c r="V6" s="12">
        <v>17</v>
      </c>
      <c r="W6" s="13">
        <v>111</v>
      </c>
      <c r="X6" s="12">
        <v>14</v>
      </c>
      <c r="Y6" s="13">
        <v>111</v>
      </c>
      <c r="Z6" s="21">
        <v>14</v>
      </c>
      <c r="AA6" s="13">
        <v>275</v>
      </c>
      <c r="AB6" s="12">
        <v>2</v>
      </c>
      <c r="AC6" s="13">
        <v>160</v>
      </c>
      <c r="AD6" s="12">
        <v>19</v>
      </c>
      <c r="AE6" s="13">
        <v>218</v>
      </c>
      <c r="AF6" s="21">
        <v>5</v>
      </c>
      <c r="AG6" s="27">
        <v>2.65</v>
      </c>
      <c r="AH6" s="12">
        <v>6</v>
      </c>
      <c r="AI6" s="27">
        <v>3.55</v>
      </c>
      <c r="AJ6" s="12">
        <v>3</v>
      </c>
      <c r="AK6" s="27">
        <v>3.1</v>
      </c>
      <c r="AL6" s="21">
        <v>3</v>
      </c>
      <c r="AM6" s="38">
        <v>26</v>
      </c>
      <c r="AN6" s="12">
        <v>1</v>
      </c>
      <c r="AO6" s="38">
        <v>34.5</v>
      </c>
      <c r="AP6" s="12">
        <v>1</v>
      </c>
      <c r="AQ6" s="38">
        <v>30.25</v>
      </c>
      <c r="AR6" s="21">
        <v>1</v>
      </c>
    </row>
    <row r="7" spans="1:44">
      <c r="A7" s="10">
        <v>2</v>
      </c>
      <c r="B7" s="46" t="s">
        <v>15</v>
      </c>
      <c r="C7" s="47">
        <v>3444</v>
      </c>
      <c r="D7" s="42">
        <v>2</v>
      </c>
      <c r="E7" s="47">
        <v>2704</v>
      </c>
      <c r="F7" s="42">
        <v>12</v>
      </c>
      <c r="G7" s="47">
        <v>2704</v>
      </c>
      <c r="H7" s="17">
        <v>12</v>
      </c>
      <c r="I7" s="15">
        <v>166.27</v>
      </c>
      <c r="J7" s="1">
        <v>2</v>
      </c>
      <c r="K7" s="15">
        <v>40.92</v>
      </c>
      <c r="L7" s="1">
        <v>9</v>
      </c>
      <c r="M7" s="15">
        <v>103.6</v>
      </c>
      <c r="N7" s="17">
        <v>2</v>
      </c>
      <c r="O7" s="59">
        <v>68</v>
      </c>
      <c r="P7" s="42">
        <v>2</v>
      </c>
      <c r="Q7" s="47">
        <v>69</v>
      </c>
      <c r="R7" s="42">
        <v>7</v>
      </c>
      <c r="S7" s="47">
        <v>69</v>
      </c>
      <c r="T7" s="17">
        <v>7</v>
      </c>
      <c r="U7" s="59">
        <v>104</v>
      </c>
      <c r="V7" s="42">
        <v>2</v>
      </c>
      <c r="W7" s="47">
        <v>108</v>
      </c>
      <c r="X7" s="42">
        <v>5</v>
      </c>
      <c r="Y7" s="47">
        <v>108</v>
      </c>
      <c r="Z7" s="17">
        <v>5</v>
      </c>
      <c r="AA7" s="3">
        <v>180</v>
      </c>
      <c r="AB7" s="1">
        <v>16</v>
      </c>
      <c r="AC7" s="3">
        <v>166</v>
      </c>
      <c r="AD7" s="1">
        <v>18</v>
      </c>
      <c r="AE7" s="3">
        <v>173</v>
      </c>
      <c r="AF7" s="17">
        <v>20</v>
      </c>
      <c r="AG7" s="15">
        <v>2.4500000000000002</v>
      </c>
      <c r="AH7" s="1">
        <v>9</v>
      </c>
      <c r="AI7" s="15">
        <v>3.6</v>
      </c>
      <c r="AJ7" s="1">
        <v>2</v>
      </c>
      <c r="AK7" s="15">
        <v>3.03</v>
      </c>
      <c r="AL7" s="17">
        <v>5</v>
      </c>
      <c r="AM7" s="62">
        <v>26</v>
      </c>
      <c r="AN7" s="1">
        <v>1</v>
      </c>
      <c r="AO7" s="62">
        <v>32.5</v>
      </c>
      <c r="AP7" s="1">
        <v>8</v>
      </c>
      <c r="AQ7" s="62">
        <v>29.25</v>
      </c>
      <c r="AR7" s="17">
        <v>3</v>
      </c>
    </row>
    <row r="8" spans="1:44">
      <c r="A8" s="10">
        <v>3</v>
      </c>
      <c r="B8" s="46" t="s">
        <v>16</v>
      </c>
      <c r="C8" s="47">
        <v>2711</v>
      </c>
      <c r="D8" s="42">
        <v>3</v>
      </c>
      <c r="E8" s="47">
        <v>2333</v>
      </c>
      <c r="F8" s="42">
        <v>15</v>
      </c>
      <c r="G8" s="47">
        <v>2333</v>
      </c>
      <c r="H8" s="17">
        <v>15</v>
      </c>
      <c r="I8" s="15">
        <v>139.66</v>
      </c>
      <c r="J8" s="1">
        <v>5</v>
      </c>
      <c r="K8" s="15">
        <v>46.52</v>
      </c>
      <c r="L8" s="1">
        <v>6</v>
      </c>
      <c r="M8" s="15">
        <v>93.09</v>
      </c>
      <c r="N8" s="17">
        <v>3</v>
      </c>
      <c r="O8" s="59">
        <v>79</v>
      </c>
      <c r="P8" s="42">
        <v>16</v>
      </c>
      <c r="Q8" s="47">
        <v>77</v>
      </c>
      <c r="R8" s="42">
        <v>23</v>
      </c>
      <c r="S8" s="47">
        <v>77</v>
      </c>
      <c r="T8" s="17">
        <v>23</v>
      </c>
      <c r="U8" s="59">
        <v>116</v>
      </c>
      <c r="V8" s="42">
        <v>15</v>
      </c>
      <c r="W8" s="47">
        <v>117</v>
      </c>
      <c r="X8" s="42">
        <v>23</v>
      </c>
      <c r="Y8" s="47">
        <v>117</v>
      </c>
      <c r="Z8" s="17">
        <v>23</v>
      </c>
      <c r="AA8" s="3">
        <v>205</v>
      </c>
      <c r="AB8" s="1">
        <v>10</v>
      </c>
      <c r="AC8" s="3">
        <v>156</v>
      </c>
      <c r="AD8" s="1">
        <v>21</v>
      </c>
      <c r="AE8" s="3">
        <v>180</v>
      </c>
      <c r="AF8" s="17">
        <v>18</v>
      </c>
      <c r="AG8" s="15">
        <v>2.5499999999999998</v>
      </c>
      <c r="AH8" s="1">
        <v>7</v>
      </c>
      <c r="AI8" s="15">
        <v>2.75</v>
      </c>
      <c r="AJ8" s="1">
        <v>8</v>
      </c>
      <c r="AK8" s="15">
        <v>2.65</v>
      </c>
      <c r="AL8" s="17">
        <v>13</v>
      </c>
      <c r="AM8" s="62">
        <v>25</v>
      </c>
      <c r="AN8" s="1">
        <v>2</v>
      </c>
      <c r="AO8" s="62">
        <v>34.5</v>
      </c>
      <c r="AP8" s="1">
        <v>1</v>
      </c>
      <c r="AQ8" s="62">
        <v>29.75</v>
      </c>
      <c r="AR8" s="17">
        <v>2</v>
      </c>
    </row>
    <row r="9" spans="1:44">
      <c r="A9" s="10">
        <v>4</v>
      </c>
      <c r="B9" s="46" t="s">
        <v>17</v>
      </c>
      <c r="C9" s="47">
        <v>1469</v>
      </c>
      <c r="D9" s="42">
        <v>16</v>
      </c>
      <c r="E9" s="47">
        <v>2556</v>
      </c>
      <c r="F9" s="42">
        <v>14</v>
      </c>
      <c r="G9" s="47">
        <v>2556</v>
      </c>
      <c r="H9" s="17">
        <v>14</v>
      </c>
      <c r="I9" s="15">
        <v>80.84</v>
      </c>
      <c r="J9" s="1">
        <v>15</v>
      </c>
      <c r="K9" s="15">
        <v>38.130000000000003</v>
      </c>
      <c r="L9" s="1">
        <v>11</v>
      </c>
      <c r="M9" s="15">
        <v>59.48</v>
      </c>
      <c r="N9" s="17">
        <v>15</v>
      </c>
      <c r="O9" s="59">
        <v>78</v>
      </c>
      <c r="P9" s="42">
        <v>13</v>
      </c>
      <c r="Q9" s="47">
        <v>77</v>
      </c>
      <c r="R9" s="42">
        <v>22</v>
      </c>
      <c r="S9" s="47">
        <v>77</v>
      </c>
      <c r="T9" s="17">
        <v>22</v>
      </c>
      <c r="U9" s="59">
        <v>114</v>
      </c>
      <c r="V9" s="42">
        <v>11</v>
      </c>
      <c r="W9" s="47">
        <v>116</v>
      </c>
      <c r="X9" s="42">
        <v>22</v>
      </c>
      <c r="Y9" s="47">
        <v>116</v>
      </c>
      <c r="Z9" s="17">
        <v>22</v>
      </c>
      <c r="AA9" s="3">
        <v>215</v>
      </c>
      <c r="AB9" s="1">
        <v>8</v>
      </c>
      <c r="AC9" s="3">
        <v>231</v>
      </c>
      <c r="AD9" s="1">
        <v>3</v>
      </c>
      <c r="AE9" s="3">
        <v>223</v>
      </c>
      <c r="AF9" s="17">
        <v>4</v>
      </c>
      <c r="AG9" s="15">
        <v>2.15</v>
      </c>
      <c r="AH9" s="1">
        <v>11</v>
      </c>
      <c r="AI9" s="15">
        <v>3.5</v>
      </c>
      <c r="AJ9" s="1">
        <v>4</v>
      </c>
      <c r="AK9" s="15">
        <v>2.83</v>
      </c>
      <c r="AL9" s="17">
        <v>9</v>
      </c>
      <c r="AM9" s="62">
        <v>23.5</v>
      </c>
      <c r="AN9" s="1">
        <v>3</v>
      </c>
      <c r="AO9" s="62">
        <v>33</v>
      </c>
      <c r="AP9" s="1">
        <v>7</v>
      </c>
      <c r="AQ9" s="62">
        <v>28.25</v>
      </c>
      <c r="AR9" s="17">
        <v>4</v>
      </c>
    </row>
    <row r="10" spans="1:44">
      <c r="A10" s="10">
        <v>5</v>
      </c>
      <c r="B10" s="46" t="s">
        <v>18</v>
      </c>
      <c r="C10" s="47">
        <v>2167</v>
      </c>
      <c r="D10" s="42">
        <v>12</v>
      </c>
      <c r="E10" s="47">
        <v>2333</v>
      </c>
      <c r="F10" s="42">
        <v>15</v>
      </c>
      <c r="G10" s="47">
        <v>2333</v>
      </c>
      <c r="H10" s="17">
        <v>15</v>
      </c>
      <c r="I10" s="15">
        <v>111.55</v>
      </c>
      <c r="J10" s="1">
        <v>9</v>
      </c>
      <c r="K10" s="15">
        <v>30.92</v>
      </c>
      <c r="L10" s="1">
        <v>19</v>
      </c>
      <c r="M10" s="15">
        <v>71.23</v>
      </c>
      <c r="N10" s="17">
        <v>12</v>
      </c>
      <c r="O10" s="59">
        <v>78</v>
      </c>
      <c r="P10" s="42">
        <v>14</v>
      </c>
      <c r="Q10" s="47">
        <v>72</v>
      </c>
      <c r="R10" s="42">
        <v>19</v>
      </c>
      <c r="S10" s="47">
        <v>72</v>
      </c>
      <c r="T10" s="17">
        <v>19</v>
      </c>
      <c r="U10" s="59">
        <v>116</v>
      </c>
      <c r="V10" s="42">
        <v>14</v>
      </c>
      <c r="W10" s="47">
        <v>111</v>
      </c>
      <c r="X10" s="42">
        <v>18</v>
      </c>
      <c r="Y10" s="47">
        <v>111</v>
      </c>
      <c r="Z10" s="17">
        <v>18</v>
      </c>
      <c r="AA10" s="3">
        <v>223</v>
      </c>
      <c r="AB10" s="1">
        <v>7</v>
      </c>
      <c r="AC10" s="3">
        <v>174</v>
      </c>
      <c r="AD10" s="1">
        <v>13</v>
      </c>
      <c r="AE10" s="3">
        <v>198</v>
      </c>
      <c r="AF10" s="17">
        <v>13</v>
      </c>
      <c r="AG10" s="15">
        <v>2.5</v>
      </c>
      <c r="AH10" s="1">
        <v>8</v>
      </c>
      <c r="AI10" s="15">
        <v>3.25</v>
      </c>
      <c r="AJ10" s="1">
        <v>5</v>
      </c>
      <c r="AK10" s="15">
        <v>2.88</v>
      </c>
      <c r="AL10" s="17">
        <v>7</v>
      </c>
      <c r="AM10" s="62">
        <v>23.5</v>
      </c>
      <c r="AN10" s="1">
        <v>3</v>
      </c>
      <c r="AO10" s="62">
        <v>33</v>
      </c>
      <c r="AP10" s="1">
        <v>7</v>
      </c>
      <c r="AQ10" s="62">
        <v>28.25</v>
      </c>
      <c r="AR10" s="17">
        <v>4</v>
      </c>
    </row>
    <row r="11" spans="1:44">
      <c r="A11" s="10">
        <v>6</v>
      </c>
      <c r="B11" s="46" t="s">
        <v>19</v>
      </c>
      <c r="C11" s="47">
        <v>1626</v>
      </c>
      <c r="D11" s="42">
        <v>14</v>
      </c>
      <c r="E11" s="47">
        <v>3704</v>
      </c>
      <c r="F11" s="42">
        <v>5</v>
      </c>
      <c r="G11" s="47">
        <v>3704</v>
      </c>
      <c r="H11" s="17">
        <v>5</v>
      </c>
      <c r="I11" s="15">
        <v>83.9</v>
      </c>
      <c r="J11" s="1">
        <v>14</v>
      </c>
      <c r="K11" s="15">
        <v>66.5</v>
      </c>
      <c r="L11" s="1">
        <v>2</v>
      </c>
      <c r="M11" s="15">
        <v>75.2</v>
      </c>
      <c r="N11" s="17">
        <v>10</v>
      </c>
      <c r="O11" s="59">
        <v>85</v>
      </c>
      <c r="P11" s="42">
        <v>23</v>
      </c>
      <c r="Q11" s="47">
        <v>72</v>
      </c>
      <c r="R11" s="42">
        <v>16</v>
      </c>
      <c r="S11" s="47">
        <v>72</v>
      </c>
      <c r="T11" s="17">
        <v>16</v>
      </c>
      <c r="U11" s="59">
        <v>125</v>
      </c>
      <c r="V11" s="42">
        <v>25</v>
      </c>
      <c r="W11" s="47">
        <v>111</v>
      </c>
      <c r="X11" s="42">
        <v>17</v>
      </c>
      <c r="Y11" s="47">
        <v>111</v>
      </c>
      <c r="Z11" s="17">
        <v>17</v>
      </c>
      <c r="AA11" s="3">
        <v>205</v>
      </c>
      <c r="AB11" s="1">
        <v>10</v>
      </c>
      <c r="AC11" s="3">
        <v>194</v>
      </c>
      <c r="AD11" s="1">
        <v>8</v>
      </c>
      <c r="AE11" s="3">
        <v>199</v>
      </c>
      <c r="AF11" s="17">
        <v>12</v>
      </c>
      <c r="AG11" s="15">
        <v>2.8</v>
      </c>
      <c r="AH11" s="1">
        <v>3</v>
      </c>
      <c r="AI11" s="15">
        <v>2.9</v>
      </c>
      <c r="AJ11" s="1">
        <v>7</v>
      </c>
      <c r="AK11" s="15">
        <v>2.85</v>
      </c>
      <c r="AL11" s="17">
        <v>8</v>
      </c>
      <c r="AM11" s="62">
        <v>23</v>
      </c>
      <c r="AN11" s="1">
        <v>4</v>
      </c>
      <c r="AO11" s="62">
        <v>32.5</v>
      </c>
      <c r="AP11" s="1">
        <v>8</v>
      </c>
      <c r="AQ11" s="62">
        <v>27.75</v>
      </c>
      <c r="AR11" s="17">
        <v>6</v>
      </c>
    </row>
    <row r="12" spans="1:44">
      <c r="A12" s="10">
        <v>7</v>
      </c>
      <c r="B12" s="46" t="s">
        <v>20</v>
      </c>
      <c r="C12" s="47">
        <v>2611</v>
      </c>
      <c r="D12" s="42">
        <v>5</v>
      </c>
      <c r="E12" s="47">
        <v>1870</v>
      </c>
      <c r="F12" s="42">
        <v>18</v>
      </c>
      <c r="G12" s="47">
        <v>1870</v>
      </c>
      <c r="H12" s="17">
        <v>18</v>
      </c>
      <c r="I12" s="15">
        <v>144.29</v>
      </c>
      <c r="J12" s="1">
        <v>3</v>
      </c>
      <c r="K12" s="15">
        <v>22.67</v>
      </c>
      <c r="L12" s="1">
        <v>25</v>
      </c>
      <c r="M12" s="15">
        <v>83.48</v>
      </c>
      <c r="N12" s="17">
        <v>6</v>
      </c>
      <c r="O12" s="59">
        <v>79</v>
      </c>
      <c r="P12" s="42">
        <v>15</v>
      </c>
      <c r="Q12" s="47">
        <v>77</v>
      </c>
      <c r="R12" s="42">
        <v>21</v>
      </c>
      <c r="S12" s="47">
        <v>77</v>
      </c>
      <c r="T12" s="17">
        <v>21</v>
      </c>
      <c r="U12" s="59">
        <v>120</v>
      </c>
      <c r="V12" s="42">
        <v>18</v>
      </c>
      <c r="W12" s="47">
        <v>116</v>
      </c>
      <c r="X12" s="42">
        <v>21</v>
      </c>
      <c r="Y12" s="47">
        <v>116</v>
      </c>
      <c r="Z12" s="17">
        <v>21</v>
      </c>
      <c r="AA12" s="3">
        <v>188</v>
      </c>
      <c r="AB12" s="1">
        <v>13</v>
      </c>
      <c r="AC12" s="3">
        <v>159</v>
      </c>
      <c r="AD12" s="1">
        <v>20</v>
      </c>
      <c r="AE12" s="3">
        <v>173</v>
      </c>
      <c r="AF12" s="17">
        <v>19</v>
      </c>
      <c r="AG12" s="15">
        <v>2.5</v>
      </c>
      <c r="AH12" s="1">
        <v>8</v>
      </c>
      <c r="AI12" s="15">
        <v>2.25</v>
      </c>
      <c r="AJ12" s="1">
        <v>10</v>
      </c>
      <c r="AK12" s="15">
        <v>2.38</v>
      </c>
      <c r="AL12" s="17">
        <v>18</v>
      </c>
      <c r="AM12" s="62">
        <v>22.5</v>
      </c>
      <c r="AN12" s="1">
        <v>5</v>
      </c>
      <c r="AO12" s="62">
        <v>24.5</v>
      </c>
      <c r="AP12" s="1">
        <v>11</v>
      </c>
      <c r="AQ12" s="62">
        <v>23.5</v>
      </c>
      <c r="AR12" s="17">
        <v>19</v>
      </c>
    </row>
    <row r="13" spans="1:44">
      <c r="A13" s="10">
        <v>8</v>
      </c>
      <c r="B13" s="46" t="s">
        <v>21</v>
      </c>
      <c r="C13" s="47">
        <v>2444</v>
      </c>
      <c r="D13" s="42">
        <v>8</v>
      </c>
      <c r="E13" s="47">
        <v>3611</v>
      </c>
      <c r="F13" s="42">
        <v>6</v>
      </c>
      <c r="G13" s="47">
        <v>3611</v>
      </c>
      <c r="H13" s="17">
        <v>6</v>
      </c>
      <c r="I13" s="15">
        <v>124.33</v>
      </c>
      <c r="J13" s="1">
        <v>6</v>
      </c>
      <c r="K13" s="15">
        <v>58.33</v>
      </c>
      <c r="L13" s="1">
        <v>4</v>
      </c>
      <c r="M13" s="15">
        <v>91.33</v>
      </c>
      <c r="N13" s="17">
        <v>4</v>
      </c>
      <c r="O13" s="59">
        <v>82</v>
      </c>
      <c r="P13" s="42">
        <v>19</v>
      </c>
      <c r="Q13" s="47">
        <v>71</v>
      </c>
      <c r="R13" s="42">
        <v>10</v>
      </c>
      <c r="S13" s="47">
        <v>71</v>
      </c>
      <c r="T13" s="17">
        <v>10</v>
      </c>
      <c r="U13" s="59">
        <v>122</v>
      </c>
      <c r="V13" s="42">
        <v>19</v>
      </c>
      <c r="W13" s="47">
        <v>110</v>
      </c>
      <c r="X13" s="42">
        <v>10</v>
      </c>
      <c r="Y13" s="47">
        <v>110</v>
      </c>
      <c r="Z13" s="17">
        <v>10</v>
      </c>
      <c r="AA13" s="3">
        <v>213</v>
      </c>
      <c r="AB13" s="1">
        <v>9</v>
      </c>
      <c r="AC13" s="3">
        <v>255</v>
      </c>
      <c r="AD13" s="1">
        <v>1</v>
      </c>
      <c r="AE13" s="3">
        <v>234</v>
      </c>
      <c r="AF13" s="17">
        <v>3</v>
      </c>
      <c r="AG13" s="15">
        <v>2.35</v>
      </c>
      <c r="AH13" s="1">
        <v>10</v>
      </c>
      <c r="AI13" s="15">
        <v>2.75</v>
      </c>
      <c r="AJ13" s="1">
        <v>8</v>
      </c>
      <c r="AK13" s="15">
        <v>2.5499999999999998</v>
      </c>
      <c r="AL13" s="17">
        <v>17</v>
      </c>
      <c r="AM13" s="62">
        <v>22</v>
      </c>
      <c r="AN13" s="1">
        <v>6</v>
      </c>
      <c r="AO13" s="62">
        <v>34</v>
      </c>
      <c r="AP13" s="1">
        <v>3</v>
      </c>
      <c r="AQ13" s="62">
        <v>28</v>
      </c>
      <c r="AR13" s="17">
        <v>5</v>
      </c>
    </row>
    <row r="14" spans="1:44">
      <c r="A14" s="10">
        <v>9</v>
      </c>
      <c r="B14" s="46" t="s">
        <v>22</v>
      </c>
      <c r="C14" s="47">
        <v>2233</v>
      </c>
      <c r="D14" s="42">
        <v>11</v>
      </c>
      <c r="E14" s="47">
        <v>2815</v>
      </c>
      <c r="F14" s="42">
        <v>11</v>
      </c>
      <c r="G14" s="47">
        <v>2815</v>
      </c>
      <c r="H14" s="17">
        <v>11</v>
      </c>
      <c r="I14" s="15">
        <v>144.29</v>
      </c>
      <c r="J14" s="1">
        <v>4</v>
      </c>
      <c r="K14" s="15">
        <v>37.78</v>
      </c>
      <c r="L14" s="1">
        <v>13</v>
      </c>
      <c r="M14" s="15">
        <v>91.03</v>
      </c>
      <c r="N14" s="17">
        <v>5</v>
      </c>
      <c r="O14" s="59">
        <v>72</v>
      </c>
      <c r="P14" s="42">
        <v>7</v>
      </c>
      <c r="Q14" s="47">
        <v>69</v>
      </c>
      <c r="R14" s="42">
        <v>4</v>
      </c>
      <c r="S14" s="47">
        <v>69</v>
      </c>
      <c r="T14" s="17">
        <v>4</v>
      </c>
      <c r="U14" s="59">
        <v>111</v>
      </c>
      <c r="V14" s="42">
        <v>10</v>
      </c>
      <c r="W14" s="47">
        <v>108</v>
      </c>
      <c r="X14" s="42">
        <v>4</v>
      </c>
      <c r="Y14" s="47">
        <v>108</v>
      </c>
      <c r="Z14" s="17">
        <v>4</v>
      </c>
      <c r="AA14" s="3">
        <v>250</v>
      </c>
      <c r="AB14" s="1">
        <v>3</v>
      </c>
      <c r="AC14" s="3">
        <v>185</v>
      </c>
      <c r="AD14" s="1">
        <v>9</v>
      </c>
      <c r="AE14" s="3">
        <v>217</v>
      </c>
      <c r="AF14" s="17">
        <v>6</v>
      </c>
      <c r="AG14" s="15">
        <v>2.85</v>
      </c>
      <c r="AH14" s="1">
        <v>2</v>
      </c>
      <c r="AI14" s="15">
        <v>3.5</v>
      </c>
      <c r="AJ14" s="1">
        <v>4</v>
      </c>
      <c r="AK14" s="15">
        <v>3.18</v>
      </c>
      <c r="AL14" s="17">
        <v>1</v>
      </c>
      <c r="AM14" s="62">
        <v>20.5</v>
      </c>
      <c r="AN14" s="1">
        <v>7</v>
      </c>
      <c r="AO14" s="62">
        <v>33.75</v>
      </c>
      <c r="AP14" s="1">
        <v>4</v>
      </c>
      <c r="AQ14" s="62">
        <v>27.13</v>
      </c>
      <c r="AR14" s="17">
        <v>7</v>
      </c>
    </row>
    <row r="15" spans="1:44">
      <c r="A15" s="10">
        <v>10</v>
      </c>
      <c r="B15" s="46" t="s">
        <v>23</v>
      </c>
      <c r="C15" s="47">
        <v>1759</v>
      </c>
      <c r="D15" s="42">
        <v>13</v>
      </c>
      <c r="E15" s="47">
        <v>3056</v>
      </c>
      <c r="F15" s="42">
        <v>9</v>
      </c>
      <c r="G15" s="47">
        <v>3056</v>
      </c>
      <c r="H15" s="17">
        <v>9</v>
      </c>
      <c r="I15" s="15">
        <v>83.92</v>
      </c>
      <c r="J15" s="1">
        <v>13</v>
      </c>
      <c r="K15" s="15">
        <v>77.56</v>
      </c>
      <c r="L15" s="1">
        <v>1</v>
      </c>
      <c r="M15" s="15">
        <v>80.739999999999995</v>
      </c>
      <c r="N15" s="17">
        <v>9</v>
      </c>
      <c r="O15" s="59">
        <v>85</v>
      </c>
      <c r="P15" s="42">
        <v>22</v>
      </c>
      <c r="Q15" s="47">
        <v>77</v>
      </c>
      <c r="R15" s="42">
        <v>20</v>
      </c>
      <c r="S15" s="47">
        <v>77</v>
      </c>
      <c r="T15" s="17">
        <v>20</v>
      </c>
      <c r="U15" s="59">
        <v>124</v>
      </c>
      <c r="V15" s="42">
        <v>22</v>
      </c>
      <c r="W15" s="47">
        <v>115</v>
      </c>
      <c r="X15" s="42">
        <v>20</v>
      </c>
      <c r="Y15" s="47">
        <v>115</v>
      </c>
      <c r="Z15" s="17">
        <v>20</v>
      </c>
      <c r="AA15" s="3">
        <v>275</v>
      </c>
      <c r="AB15" s="1">
        <v>2</v>
      </c>
      <c r="AC15" s="3">
        <v>245</v>
      </c>
      <c r="AD15" s="1">
        <v>2</v>
      </c>
      <c r="AE15" s="3">
        <v>260</v>
      </c>
      <c r="AF15" s="17">
        <v>1</v>
      </c>
      <c r="AG15" s="15">
        <v>2.9</v>
      </c>
      <c r="AH15" s="1">
        <v>1</v>
      </c>
      <c r="AI15" s="15">
        <v>3.25</v>
      </c>
      <c r="AJ15" s="1">
        <v>5</v>
      </c>
      <c r="AK15" s="15">
        <v>3.08</v>
      </c>
      <c r="AL15" s="17">
        <v>4</v>
      </c>
      <c r="AM15" s="62">
        <v>19.5</v>
      </c>
      <c r="AN15" s="1">
        <v>8</v>
      </c>
      <c r="AO15" s="62">
        <v>32.5</v>
      </c>
      <c r="AP15" s="1">
        <v>8</v>
      </c>
      <c r="AQ15" s="62">
        <v>26</v>
      </c>
      <c r="AR15" s="17">
        <v>11</v>
      </c>
    </row>
    <row r="16" spans="1:44">
      <c r="A16" s="10">
        <v>11</v>
      </c>
      <c r="B16" s="46" t="s">
        <v>24</v>
      </c>
      <c r="C16" s="47">
        <v>1565</v>
      </c>
      <c r="D16" s="42">
        <v>15</v>
      </c>
      <c r="E16" s="47">
        <v>1519</v>
      </c>
      <c r="F16" s="42">
        <v>21</v>
      </c>
      <c r="G16" s="47">
        <v>1519</v>
      </c>
      <c r="H16" s="17">
        <v>21</v>
      </c>
      <c r="I16" s="15">
        <v>70.62</v>
      </c>
      <c r="J16" s="1">
        <v>16</v>
      </c>
      <c r="K16" s="15">
        <v>37.89</v>
      </c>
      <c r="L16" s="1">
        <v>12</v>
      </c>
      <c r="M16" s="15">
        <v>54.25</v>
      </c>
      <c r="N16" s="17">
        <v>16</v>
      </c>
      <c r="O16" s="59">
        <v>86</v>
      </c>
      <c r="P16" s="42">
        <v>24</v>
      </c>
      <c r="Q16" s="47">
        <v>79</v>
      </c>
      <c r="R16" s="42">
        <v>25</v>
      </c>
      <c r="S16" s="47">
        <v>79</v>
      </c>
      <c r="T16" s="17">
        <v>25</v>
      </c>
      <c r="U16" s="59">
        <v>125</v>
      </c>
      <c r="V16" s="42">
        <v>24</v>
      </c>
      <c r="W16" s="47">
        <v>118</v>
      </c>
      <c r="X16" s="42">
        <v>25</v>
      </c>
      <c r="Y16" s="47">
        <v>118</v>
      </c>
      <c r="Z16" s="17">
        <v>25</v>
      </c>
      <c r="AA16" s="3">
        <v>285</v>
      </c>
      <c r="AB16" s="1">
        <v>1</v>
      </c>
      <c r="AC16" s="3">
        <v>218</v>
      </c>
      <c r="AD16" s="1">
        <v>4</v>
      </c>
      <c r="AE16" s="3">
        <v>252</v>
      </c>
      <c r="AF16" s="17">
        <v>2</v>
      </c>
      <c r="AG16" s="15">
        <v>2.5</v>
      </c>
      <c r="AH16" s="1">
        <v>8</v>
      </c>
      <c r="AI16" s="15">
        <v>2.75</v>
      </c>
      <c r="AJ16" s="1">
        <v>8</v>
      </c>
      <c r="AK16" s="15">
        <v>2.63</v>
      </c>
      <c r="AL16" s="17">
        <v>14</v>
      </c>
      <c r="AM16" s="62">
        <v>19.5</v>
      </c>
      <c r="AN16" s="1">
        <v>8</v>
      </c>
      <c r="AO16" s="62">
        <v>33.25</v>
      </c>
      <c r="AP16" s="1">
        <v>6</v>
      </c>
      <c r="AQ16" s="62">
        <v>26.38</v>
      </c>
      <c r="AR16" s="17">
        <v>9</v>
      </c>
    </row>
    <row r="17" spans="1:44">
      <c r="A17" s="10">
        <v>12</v>
      </c>
      <c r="B17" s="46" t="s">
        <v>25</v>
      </c>
      <c r="C17" s="47">
        <v>2444</v>
      </c>
      <c r="D17" s="42">
        <v>9</v>
      </c>
      <c r="E17" s="47">
        <v>6500</v>
      </c>
      <c r="F17" s="42">
        <v>1</v>
      </c>
      <c r="G17" s="47">
        <v>6500</v>
      </c>
      <c r="H17" s="17">
        <v>1</v>
      </c>
      <c r="I17" s="15">
        <v>103.34</v>
      </c>
      <c r="J17" s="1">
        <v>11</v>
      </c>
      <c r="K17" s="15">
        <v>58.84</v>
      </c>
      <c r="L17" s="1">
        <v>3</v>
      </c>
      <c r="M17" s="15">
        <v>81.09</v>
      </c>
      <c r="N17" s="17">
        <v>8</v>
      </c>
      <c r="O17" s="59">
        <v>86</v>
      </c>
      <c r="P17" s="42">
        <v>25</v>
      </c>
      <c r="Q17" s="47">
        <v>78</v>
      </c>
      <c r="R17" s="42">
        <v>24</v>
      </c>
      <c r="S17" s="47">
        <v>78</v>
      </c>
      <c r="T17" s="17">
        <v>24</v>
      </c>
      <c r="U17" s="59">
        <v>125</v>
      </c>
      <c r="V17" s="42">
        <v>23</v>
      </c>
      <c r="W17" s="47">
        <v>117</v>
      </c>
      <c r="X17" s="42">
        <v>24</v>
      </c>
      <c r="Y17" s="47">
        <v>117</v>
      </c>
      <c r="Z17" s="17">
        <v>24</v>
      </c>
      <c r="AA17" s="3">
        <v>230</v>
      </c>
      <c r="AB17" s="1">
        <v>5</v>
      </c>
      <c r="AC17" s="3">
        <v>199</v>
      </c>
      <c r="AD17" s="1">
        <v>5</v>
      </c>
      <c r="AE17" s="3">
        <v>215</v>
      </c>
      <c r="AF17" s="17">
        <v>8</v>
      </c>
      <c r="AG17" s="15">
        <v>2.65</v>
      </c>
      <c r="AH17" s="1">
        <v>6</v>
      </c>
      <c r="AI17" s="15">
        <v>3</v>
      </c>
      <c r="AJ17" s="1">
        <v>6</v>
      </c>
      <c r="AK17" s="15">
        <v>2.83</v>
      </c>
      <c r="AL17" s="17">
        <v>9</v>
      </c>
      <c r="AM17" s="62">
        <v>19</v>
      </c>
      <c r="AN17" s="1">
        <v>9</v>
      </c>
      <c r="AO17" s="62">
        <v>34</v>
      </c>
      <c r="AP17" s="1">
        <v>3</v>
      </c>
      <c r="AQ17" s="62">
        <v>26.5</v>
      </c>
      <c r="AR17" s="17">
        <v>8</v>
      </c>
    </row>
    <row r="18" spans="1:44">
      <c r="A18" s="10">
        <v>13</v>
      </c>
      <c r="B18" s="46" t="s">
        <v>26</v>
      </c>
      <c r="C18" s="47">
        <v>1156</v>
      </c>
      <c r="D18" s="42">
        <v>18</v>
      </c>
      <c r="E18" s="47">
        <v>4315</v>
      </c>
      <c r="F18" s="42">
        <v>2</v>
      </c>
      <c r="G18" s="47">
        <v>4315</v>
      </c>
      <c r="H18" s="17">
        <v>2</v>
      </c>
      <c r="I18" s="15">
        <v>61.39</v>
      </c>
      <c r="J18" s="1">
        <v>19</v>
      </c>
      <c r="K18" s="15">
        <v>30.34</v>
      </c>
      <c r="L18" s="1">
        <v>20</v>
      </c>
      <c r="M18" s="15">
        <v>45.87</v>
      </c>
      <c r="N18" s="17">
        <v>19</v>
      </c>
      <c r="O18" s="59">
        <v>85</v>
      </c>
      <c r="P18" s="42">
        <v>21</v>
      </c>
      <c r="Q18" s="47">
        <v>69</v>
      </c>
      <c r="R18" s="42">
        <v>6</v>
      </c>
      <c r="S18" s="47">
        <v>69</v>
      </c>
      <c r="T18" s="17">
        <v>6</v>
      </c>
      <c r="U18" s="59">
        <v>123</v>
      </c>
      <c r="V18" s="42">
        <v>21</v>
      </c>
      <c r="W18" s="47">
        <v>108</v>
      </c>
      <c r="X18" s="42">
        <v>6</v>
      </c>
      <c r="Y18" s="47">
        <v>108</v>
      </c>
      <c r="Z18" s="17">
        <v>6</v>
      </c>
      <c r="AA18" s="3">
        <v>160</v>
      </c>
      <c r="AB18" s="1">
        <v>19</v>
      </c>
      <c r="AC18" s="3">
        <v>168</v>
      </c>
      <c r="AD18" s="1">
        <v>15</v>
      </c>
      <c r="AE18" s="3">
        <v>164</v>
      </c>
      <c r="AF18" s="17">
        <v>23</v>
      </c>
      <c r="AG18" s="15">
        <v>2.75</v>
      </c>
      <c r="AH18" s="1">
        <v>5</v>
      </c>
      <c r="AI18" s="15">
        <v>2.5</v>
      </c>
      <c r="AJ18" s="1">
        <v>9</v>
      </c>
      <c r="AK18" s="15">
        <v>2.63</v>
      </c>
      <c r="AL18" s="17">
        <v>14</v>
      </c>
      <c r="AM18" s="62">
        <v>18.5</v>
      </c>
      <c r="AN18" s="1">
        <v>10</v>
      </c>
      <c r="AO18" s="62">
        <v>31.75</v>
      </c>
      <c r="AP18" s="1">
        <v>10</v>
      </c>
      <c r="AQ18" s="62">
        <v>25.13</v>
      </c>
      <c r="AR18" s="17">
        <v>13</v>
      </c>
    </row>
    <row r="19" spans="1:44">
      <c r="A19" s="10">
        <v>14</v>
      </c>
      <c r="B19" s="46" t="s">
        <v>27</v>
      </c>
      <c r="C19" s="47">
        <v>1000</v>
      </c>
      <c r="D19" s="42">
        <v>21</v>
      </c>
      <c r="E19" s="47">
        <v>3333</v>
      </c>
      <c r="F19" s="42">
        <v>8</v>
      </c>
      <c r="G19" s="47">
        <v>3333</v>
      </c>
      <c r="H19" s="17">
        <v>8</v>
      </c>
      <c r="I19" s="15">
        <v>63.45</v>
      </c>
      <c r="J19" s="1">
        <v>18</v>
      </c>
      <c r="K19" s="15">
        <v>35.950000000000003</v>
      </c>
      <c r="L19" s="1">
        <v>16</v>
      </c>
      <c r="M19" s="15">
        <v>49.7</v>
      </c>
      <c r="N19" s="17">
        <v>18</v>
      </c>
      <c r="O19" s="59">
        <v>76</v>
      </c>
      <c r="P19" s="42">
        <v>11</v>
      </c>
      <c r="Q19" s="47">
        <v>70</v>
      </c>
      <c r="R19" s="42">
        <v>9</v>
      </c>
      <c r="S19" s="47">
        <v>70</v>
      </c>
      <c r="T19" s="17">
        <v>9</v>
      </c>
      <c r="U19" s="59">
        <v>116</v>
      </c>
      <c r="V19" s="42">
        <v>13</v>
      </c>
      <c r="W19" s="47">
        <v>110</v>
      </c>
      <c r="X19" s="42">
        <v>9</v>
      </c>
      <c r="Y19" s="47">
        <v>110</v>
      </c>
      <c r="Z19" s="17">
        <v>9</v>
      </c>
      <c r="AA19" s="3">
        <v>185</v>
      </c>
      <c r="AB19" s="1">
        <v>14</v>
      </c>
      <c r="AC19" s="3">
        <v>177</v>
      </c>
      <c r="AD19" s="1">
        <v>11</v>
      </c>
      <c r="AE19" s="3">
        <v>181</v>
      </c>
      <c r="AF19" s="17">
        <v>16</v>
      </c>
      <c r="AG19" s="15">
        <v>2.65</v>
      </c>
      <c r="AH19" s="1">
        <v>6</v>
      </c>
      <c r="AI19" s="15">
        <v>3.25</v>
      </c>
      <c r="AJ19" s="1">
        <v>5</v>
      </c>
      <c r="AK19" s="15">
        <v>2.95</v>
      </c>
      <c r="AL19" s="17">
        <v>6</v>
      </c>
      <c r="AM19" s="62">
        <v>19</v>
      </c>
      <c r="AN19" s="1">
        <v>9</v>
      </c>
      <c r="AO19" s="62">
        <v>34</v>
      </c>
      <c r="AP19" s="1">
        <v>3</v>
      </c>
      <c r="AQ19" s="62">
        <v>26.5</v>
      </c>
      <c r="AR19" s="17">
        <v>8</v>
      </c>
    </row>
    <row r="20" spans="1:44">
      <c r="A20" s="10">
        <v>15</v>
      </c>
      <c r="B20" s="46" t="s">
        <v>28</v>
      </c>
      <c r="C20" s="47">
        <v>2278</v>
      </c>
      <c r="D20" s="42">
        <v>10</v>
      </c>
      <c r="E20" s="47">
        <v>2130</v>
      </c>
      <c r="F20" s="42">
        <v>17</v>
      </c>
      <c r="G20" s="47">
        <v>2130</v>
      </c>
      <c r="H20" s="17">
        <v>17</v>
      </c>
      <c r="I20" s="15">
        <v>104.38</v>
      </c>
      <c r="J20" s="1">
        <v>10</v>
      </c>
      <c r="K20" s="15">
        <v>26.95</v>
      </c>
      <c r="L20" s="1">
        <v>22</v>
      </c>
      <c r="M20" s="15">
        <v>65.66</v>
      </c>
      <c r="N20" s="17">
        <v>14</v>
      </c>
      <c r="O20" s="59">
        <v>82</v>
      </c>
      <c r="P20" s="42">
        <v>18</v>
      </c>
      <c r="Q20" s="47">
        <v>69</v>
      </c>
      <c r="R20" s="42">
        <v>5</v>
      </c>
      <c r="S20" s="47">
        <v>69</v>
      </c>
      <c r="T20" s="17">
        <v>5</v>
      </c>
      <c r="U20" s="59">
        <v>117</v>
      </c>
      <c r="V20" s="42">
        <v>16</v>
      </c>
      <c r="W20" s="47">
        <v>109</v>
      </c>
      <c r="X20" s="42">
        <v>7</v>
      </c>
      <c r="Y20" s="47">
        <v>109</v>
      </c>
      <c r="Z20" s="17">
        <v>7</v>
      </c>
      <c r="AA20" s="3">
        <v>155</v>
      </c>
      <c r="AB20" s="1">
        <v>20</v>
      </c>
      <c r="AC20" s="3">
        <v>167</v>
      </c>
      <c r="AD20" s="1">
        <v>16</v>
      </c>
      <c r="AE20" s="3">
        <v>161</v>
      </c>
      <c r="AF20" s="17">
        <v>24</v>
      </c>
      <c r="AG20" s="15">
        <v>2.5499999999999998</v>
      </c>
      <c r="AH20" s="1">
        <v>7</v>
      </c>
      <c r="AI20" s="15">
        <v>3</v>
      </c>
      <c r="AJ20" s="1">
        <v>6</v>
      </c>
      <c r="AK20" s="15">
        <v>2.78</v>
      </c>
      <c r="AL20" s="17">
        <v>10</v>
      </c>
      <c r="AM20" s="62">
        <v>19</v>
      </c>
      <c r="AN20" s="1">
        <v>9</v>
      </c>
      <c r="AO20" s="62">
        <v>33.5</v>
      </c>
      <c r="AP20" s="1">
        <v>5</v>
      </c>
      <c r="AQ20" s="62">
        <v>26.25</v>
      </c>
      <c r="AR20" s="17">
        <v>10</v>
      </c>
    </row>
    <row r="21" spans="1:44">
      <c r="A21" s="10">
        <v>16</v>
      </c>
      <c r="B21" s="46" t="s">
        <v>29</v>
      </c>
      <c r="C21" s="47">
        <v>793</v>
      </c>
      <c r="D21" s="42">
        <v>24</v>
      </c>
      <c r="E21" s="47">
        <v>3704</v>
      </c>
      <c r="F21" s="42">
        <v>5</v>
      </c>
      <c r="G21" s="47">
        <v>3704</v>
      </c>
      <c r="H21" s="17">
        <v>5</v>
      </c>
      <c r="I21" s="15">
        <v>45.02</v>
      </c>
      <c r="J21" s="1">
        <v>22</v>
      </c>
      <c r="K21" s="15">
        <v>40.56</v>
      </c>
      <c r="L21" s="1">
        <v>10</v>
      </c>
      <c r="M21" s="15">
        <v>42.79</v>
      </c>
      <c r="N21" s="17">
        <v>22</v>
      </c>
      <c r="O21" s="59">
        <v>72</v>
      </c>
      <c r="P21" s="42">
        <v>6</v>
      </c>
      <c r="Q21" s="47">
        <v>62</v>
      </c>
      <c r="R21" s="42">
        <v>2</v>
      </c>
      <c r="S21" s="47">
        <v>62</v>
      </c>
      <c r="T21" s="17">
        <v>2</v>
      </c>
      <c r="U21" s="59">
        <v>108</v>
      </c>
      <c r="V21" s="42">
        <v>7</v>
      </c>
      <c r="W21" s="47">
        <v>101</v>
      </c>
      <c r="X21" s="42">
        <v>2</v>
      </c>
      <c r="Y21" s="47">
        <v>101</v>
      </c>
      <c r="Z21" s="17">
        <v>2</v>
      </c>
      <c r="AA21" s="3">
        <v>165</v>
      </c>
      <c r="AB21" s="1">
        <v>18</v>
      </c>
      <c r="AC21" s="3">
        <v>143</v>
      </c>
      <c r="AD21" s="1">
        <v>25</v>
      </c>
      <c r="AE21" s="3">
        <v>154</v>
      </c>
      <c r="AF21" s="17">
        <v>25</v>
      </c>
      <c r="AG21" s="15">
        <v>2.65</v>
      </c>
      <c r="AH21" s="1">
        <v>6</v>
      </c>
      <c r="AI21" s="15">
        <v>3.65</v>
      </c>
      <c r="AJ21" s="1">
        <v>1</v>
      </c>
      <c r="AK21" s="15">
        <v>3.15</v>
      </c>
      <c r="AL21" s="17">
        <v>2</v>
      </c>
      <c r="AM21" s="62">
        <v>18</v>
      </c>
      <c r="AN21" s="1">
        <v>11</v>
      </c>
      <c r="AO21" s="62">
        <v>34</v>
      </c>
      <c r="AP21" s="1">
        <v>3</v>
      </c>
      <c r="AQ21" s="62">
        <v>26</v>
      </c>
      <c r="AR21" s="17">
        <v>11</v>
      </c>
    </row>
    <row r="22" spans="1:44">
      <c r="A22" s="10">
        <v>17</v>
      </c>
      <c r="B22" s="46" t="s">
        <v>30</v>
      </c>
      <c r="C22" s="47">
        <v>2583</v>
      </c>
      <c r="D22" s="42">
        <v>6</v>
      </c>
      <c r="E22" s="47">
        <v>3389</v>
      </c>
      <c r="F22" s="42">
        <v>7</v>
      </c>
      <c r="G22" s="47">
        <v>3389</v>
      </c>
      <c r="H22" s="17">
        <v>7</v>
      </c>
      <c r="I22" s="15">
        <v>120.73</v>
      </c>
      <c r="J22" s="1">
        <v>7</v>
      </c>
      <c r="K22" s="15">
        <v>43.61</v>
      </c>
      <c r="L22" s="1">
        <v>7</v>
      </c>
      <c r="M22" s="15">
        <v>82.17</v>
      </c>
      <c r="N22" s="17">
        <v>7</v>
      </c>
      <c r="O22" s="59">
        <v>85</v>
      </c>
      <c r="P22" s="42">
        <v>20</v>
      </c>
      <c r="Q22" s="47">
        <v>71</v>
      </c>
      <c r="R22" s="42">
        <v>12</v>
      </c>
      <c r="S22" s="47">
        <v>71</v>
      </c>
      <c r="T22" s="17">
        <v>12</v>
      </c>
      <c r="U22" s="59">
        <v>123</v>
      </c>
      <c r="V22" s="42">
        <v>20</v>
      </c>
      <c r="W22" s="47">
        <v>110</v>
      </c>
      <c r="X22" s="42">
        <v>13</v>
      </c>
      <c r="Y22" s="47">
        <v>110</v>
      </c>
      <c r="Z22" s="17">
        <v>13</v>
      </c>
      <c r="AA22" s="3">
        <v>230</v>
      </c>
      <c r="AB22" s="1">
        <v>5</v>
      </c>
      <c r="AC22" s="3">
        <v>197</v>
      </c>
      <c r="AD22" s="1">
        <v>7</v>
      </c>
      <c r="AE22" s="3">
        <v>213</v>
      </c>
      <c r="AF22" s="17">
        <v>9</v>
      </c>
      <c r="AG22" s="15">
        <v>2.65</v>
      </c>
      <c r="AH22" s="1">
        <v>6</v>
      </c>
      <c r="AI22" s="15">
        <v>2.75</v>
      </c>
      <c r="AJ22" s="1">
        <v>8</v>
      </c>
      <c r="AK22" s="15">
        <v>2.7</v>
      </c>
      <c r="AL22" s="17">
        <v>12</v>
      </c>
      <c r="AM22" s="62">
        <v>16.5</v>
      </c>
      <c r="AN22" s="1">
        <v>13</v>
      </c>
      <c r="AO22" s="62">
        <v>32.25</v>
      </c>
      <c r="AP22" s="1">
        <v>9</v>
      </c>
      <c r="AQ22" s="62">
        <v>24.38</v>
      </c>
      <c r="AR22" s="17">
        <v>18</v>
      </c>
    </row>
    <row r="23" spans="1:44">
      <c r="A23" s="10">
        <v>18</v>
      </c>
      <c r="B23" s="46" t="s">
        <v>31</v>
      </c>
      <c r="C23" s="47">
        <v>946</v>
      </c>
      <c r="D23" s="42">
        <v>23</v>
      </c>
      <c r="E23" s="47">
        <v>2315</v>
      </c>
      <c r="F23" s="42">
        <v>16</v>
      </c>
      <c r="G23" s="47">
        <v>2315</v>
      </c>
      <c r="H23" s="17">
        <v>16</v>
      </c>
      <c r="I23" s="15">
        <v>50.14</v>
      </c>
      <c r="J23" s="1">
        <v>20</v>
      </c>
      <c r="K23" s="15">
        <v>36.67</v>
      </c>
      <c r="L23" s="1">
        <v>14</v>
      </c>
      <c r="M23" s="15">
        <v>43.4</v>
      </c>
      <c r="N23" s="17">
        <v>21</v>
      </c>
      <c r="O23" s="59">
        <v>70</v>
      </c>
      <c r="P23" s="42">
        <v>3</v>
      </c>
      <c r="Q23" s="47">
        <v>63</v>
      </c>
      <c r="R23" s="42">
        <v>3</v>
      </c>
      <c r="S23" s="47">
        <v>63</v>
      </c>
      <c r="T23" s="17">
        <v>3</v>
      </c>
      <c r="U23" s="59">
        <v>104</v>
      </c>
      <c r="V23" s="42">
        <v>3</v>
      </c>
      <c r="W23" s="47">
        <v>102</v>
      </c>
      <c r="X23" s="42">
        <v>3</v>
      </c>
      <c r="Y23" s="47">
        <v>102</v>
      </c>
      <c r="Z23" s="17">
        <v>3</v>
      </c>
      <c r="AA23" s="3">
        <v>195</v>
      </c>
      <c r="AB23" s="1">
        <v>12</v>
      </c>
      <c r="AC23" s="3">
        <v>167</v>
      </c>
      <c r="AD23" s="1">
        <v>17</v>
      </c>
      <c r="AE23" s="3">
        <v>181</v>
      </c>
      <c r="AF23" s="17">
        <v>17</v>
      </c>
      <c r="AG23" s="15">
        <v>2.4500000000000002</v>
      </c>
      <c r="AH23" s="1">
        <v>9</v>
      </c>
      <c r="AI23" s="15">
        <v>3</v>
      </c>
      <c r="AJ23" s="1">
        <v>6</v>
      </c>
      <c r="AK23" s="15">
        <v>2.73</v>
      </c>
      <c r="AL23" s="17">
        <v>11</v>
      </c>
      <c r="AM23" s="62">
        <v>16.5</v>
      </c>
      <c r="AN23" s="1">
        <v>13</v>
      </c>
      <c r="AO23" s="62">
        <v>33.25</v>
      </c>
      <c r="AP23" s="1">
        <v>6</v>
      </c>
      <c r="AQ23" s="62">
        <v>24.88</v>
      </c>
      <c r="AR23" s="17">
        <v>15</v>
      </c>
    </row>
    <row r="24" spans="1:44">
      <c r="A24" s="10">
        <v>19</v>
      </c>
      <c r="B24" s="46" t="s">
        <v>32</v>
      </c>
      <c r="C24" s="47">
        <v>2539</v>
      </c>
      <c r="D24" s="42">
        <v>7</v>
      </c>
      <c r="E24" s="47">
        <v>4204</v>
      </c>
      <c r="F24" s="42">
        <v>3</v>
      </c>
      <c r="G24" s="47">
        <v>4204</v>
      </c>
      <c r="H24" s="17">
        <v>3</v>
      </c>
      <c r="I24" s="15">
        <v>100.29</v>
      </c>
      <c r="J24" s="1">
        <v>12</v>
      </c>
      <c r="K24" s="15">
        <v>36.11</v>
      </c>
      <c r="L24" s="1">
        <v>15</v>
      </c>
      <c r="M24" s="15">
        <v>68.2</v>
      </c>
      <c r="N24" s="17">
        <v>13</v>
      </c>
      <c r="O24" s="59">
        <v>72</v>
      </c>
      <c r="P24" s="42">
        <v>9</v>
      </c>
      <c r="Q24" s="47">
        <v>72</v>
      </c>
      <c r="R24" s="42">
        <v>18</v>
      </c>
      <c r="S24" s="47">
        <v>72</v>
      </c>
      <c r="T24" s="17">
        <v>18</v>
      </c>
      <c r="U24" s="59">
        <v>109</v>
      </c>
      <c r="V24" s="42">
        <v>8</v>
      </c>
      <c r="W24" s="47">
        <v>111</v>
      </c>
      <c r="X24" s="42">
        <v>16</v>
      </c>
      <c r="Y24" s="47">
        <v>111</v>
      </c>
      <c r="Z24" s="17">
        <v>16</v>
      </c>
      <c r="AA24" s="3">
        <v>183</v>
      </c>
      <c r="AB24" s="1">
        <v>15</v>
      </c>
      <c r="AC24" s="3">
        <v>155</v>
      </c>
      <c r="AD24" s="1">
        <v>22</v>
      </c>
      <c r="AE24" s="3">
        <v>169</v>
      </c>
      <c r="AF24" s="17">
        <v>21</v>
      </c>
      <c r="AG24" s="15">
        <v>2.8</v>
      </c>
      <c r="AH24" s="1">
        <v>4</v>
      </c>
      <c r="AI24" s="15">
        <v>2.5</v>
      </c>
      <c r="AJ24" s="1">
        <v>9</v>
      </c>
      <c r="AK24" s="15">
        <v>2.65</v>
      </c>
      <c r="AL24" s="17">
        <v>13</v>
      </c>
      <c r="AM24" s="62">
        <v>17</v>
      </c>
      <c r="AN24" s="1">
        <v>12</v>
      </c>
      <c r="AO24" s="62">
        <v>34.25</v>
      </c>
      <c r="AP24" s="1">
        <v>2</v>
      </c>
      <c r="AQ24" s="62">
        <v>25.63</v>
      </c>
      <c r="AR24" s="17">
        <v>12</v>
      </c>
    </row>
    <row r="25" spans="1:44">
      <c r="A25" s="10">
        <v>20</v>
      </c>
      <c r="B25" s="46" t="s">
        <v>33</v>
      </c>
      <c r="C25" s="47">
        <v>985</v>
      </c>
      <c r="D25" s="42">
        <v>22</v>
      </c>
      <c r="E25" s="47">
        <v>4167</v>
      </c>
      <c r="F25" s="42">
        <v>4</v>
      </c>
      <c r="G25" s="47">
        <v>4167</v>
      </c>
      <c r="H25" s="17">
        <v>4</v>
      </c>
      <c r="I25" s="15">
        <v>42.99</v>
      </c>
      <c r="J25" s="1">
        <v>23</v>
      </c>
      <c r="K25" s="15">
        <v>56.61</v>
      </c>
      <c r="L25" s="1">
        <v>5</v>
      </c>
      <c r="M25" s="15">
        <v>49.8</v>
      </c>
      <c r="N25" s="17">
        <v>17</v>
      </c>
      <c r="O25" s="59">
        <v>72</v>
      </c>
      <c r="P25" s="42">
        <v>8</v>
      </c>
      <c r="Q25" s="47">
        <v>72</v>
      </c>
      <c r="R25" s="42">
        <v>15</v>
      </c>
      <c r="S25" s="47">
        <v>72</v>
      </c>
      <c r="T25" s="17">
        <v>15</v>
      </c>
      <c r="U25" s="59">
        <v>107</v>
      </c>
      <c r="V25" s="42">
        <v>5</v>
      </c>
      <c r="W25" s="47">
        <v>110</v>
      </c>
      <c r="X25" s="42">
        <v>12</v>
      </c>
      <c r="Y25" s="47">
        <v>110</v>
      </c>
      <c r="Z25" s="17">
        <v>12</v>
      </c>
      <c r="AA25" s="3">
        <v>235</v>
      </c>
      <c r="AB25" s="1">
        <v>4</v>
      </c>
      <c r="AC25" s="3">
        <v>197</v>
      </c>
      <c r="AD25" s="1">
        <v>6</v>
      </c>
      <c r="AE25" s="3">
        <v>216</v>
      </c>
      <c r="AF25" s="17">
        <v>7</v>
      </c>
      <c r="AG25" s="15">
        <v>2.4500000000000002</v>
      </c>
      <c r="AH25" s="1">
        <v>9</v>
      </c>
      <c r="AI25" s="15">
        <v>2.75</v>
      </c>
      <c r="AJ25" s="1">
        <v>8</v>
      </c>
      <c r="AK25" s="15">
        <v>2.6</v>
      </c>
      <c r="AL25" s="17">
        <v>15</v>
      </c>
      <c r="AM25" s="62">
        <v>16.5</v>
      </c>
      <c r="AN25" s="1">
        <v>13</v>
      </c>
      <c r="AO25" s="62">
        <v>33.5</v>
      </c>
      <c r="AP25" s="1">
        <v>5</v>
      </c>
      <c r="AQ25" s="62">
        <v>25</v>
      </c>
      <c r="AR25" s="17">
        <v>14</v>
      </c>
    </row>
    <row r="26" spans="1:44">
      <c r="A26" s="10">
        <v>21</v>
      </c>
      <c r="B26" s="46" t="s">
        <v>34</v>
      </c>
      <c r="C26" s="47">
        <v>2702</v>
      </c>
      <c r="D26" s="42">
        <v>4</v>
      </c>
      <c r="E26" s="47">
        <v>1852</v>
      </c>
      <c r="F26" s="42">
        <v>19</v>
      </c>
      <c r="G26" s="47">
        <v>1852</v>
      </c>
      <c r="H26" s="17">
        <v>19</v>
      </c>
      <c r="I26" s="15">
        <v>119.71</v>
      </c>
      <c r="J26" s="1">
        <v>8</v>
      </c>
      <c r="K26" s="15">
        <v>29.73</v>
      </c>
      <c r="L26" s="1">
        <v>21</v>
      </c>
      <c r="M26" s="15">
        <v>74.72</v>
      </c>
      <c r="N26" s="17">
        <v>11</v>
      </c>
      <c r="O26" s="59">
        <v>71</v>
      </c>
      <c r="P26" s="42">
        <v>4</v>
      </c>
      <c r="Q26" s="47">
        <v>72</v>
      </c>
      <c r="R26" s="42">
        <v>17</v>
      </c>
      <c r="S26" s="47">
        <v>72</v>
      </c>
      <c r="T26" s="17">
        <v>17</v>
      </c>
      <c r="U26" s="59">
        <v>107</v>
      </c>
      <c r="V26" s="42">
        <v>6</v>
      </c>
      <c r="W26" s="47">
        <v>112</v>
      </c>
      <c r="X26" s="42">
        <v>19</v>
      </c>
      <c r="Y26" s="47">
        <v>112</v>
      </c>
      <c r="Z26" s="17">
        <v>19</v>
      </c>
      <c r="AA26" s="3">
        <v>225</v>
      </c>
      <c r="AB26" s="1">
        <v>6</v>
      </c>
      <c r="AC26" s="3">
        <v>176</v>
      </c>
      <c r="AD26" s="1">
        <v>12</v>
      </c>
      <c r="AE26" s="3">
        <v>200</v>
      </c>
      <c r="AF26" s="17">
        <v>11</v>
      </c>
      <c r="AG26" s="15">
        <v>2.65</v>
      </c>
      <c r="AH26" s="1">
        <v>6</v>
      </c>
      <c r="AI26" s="15">
        <v>2.5</v>
      </c>
      <c r="AJ26" s="1">
        <v>9</v>
      </c>
      <c r="AK26" s="15">
        <v>2.58</v>
      </c>
      <c r="AL26" s="17">
        <v>16</v>
      </c>
      <c r="AM26" s="62">
        <v>16.5</v>
      </c>
      <c r="AN26" s="1">
        <v>13</v>
      </c>
      <c r="AO26" s="62">
        <v>33.75</v>
      </c>
      <c r="AP26" s="1">
        <v>4</v>
      </c>
      <c r="AQ26" s="62">
        <v>25.13</v>
      </c>
      <c r="AR26" s="17">
        <v>13</v>
      </c>
    </row>
    <row r="27" spans="1:44">
      <c r="A27" s="10">
        <v>22</v>
      </c>
      <c r="B27" s="46" t="s">
        <v>35</v>
      </c>
      <c r="C27" s="47">
        <v>1332</v>
      </c>
      <c r="D27" s="42">
        <v>17</v>
      </c>
      <c r="E27" s="47">
        <v>1852</v>
      </c>
      <c r="F27" s="42">
        <v>19</v>
      </c>
      <c r="G27" s="47">
        <v>1852</v>
      </c>
      <c r="H27" s="17">
        <v>19</v>
      </c>
      <c r="I27" s="15">
        <v>64.47</v>
      </c>
      <c r="J27" s="1">
        <v>17</v>
      </c>
      <c r="K27" s="15">
        <v>26.11</v>
      </c>
      <c r="L27" s="1">
        <v>24</v>
      </c>
      <c r="M27" s="15">
        <v>45.29</v>
      </c>
      <c r="N27" s="17">
        <v>20</v>
      </c>
      <c r="O27" s="59">
        <v>71</v>
      </c>
      <c r="P27" s="42">
        <v>5</v>
      </c>
      <c r="Q27" s="47">
        <v>72</v>
      </c>
      <c r="R27" s="42">
        <v>14</v>
      </c>
      <c r="S27" s="47">
        <v>72</v>
      </c>
      <c r="T27" s="17">
        <v>14</v>
      </c>
      <c r="U27" s="59">
        <v>107</v>
      </c>
      <c r="V27" s="42">
        <v>4</v>
      </c>
      <c r="W27" s="47">
        <v>111</v>
      </c>
      <c r="X27" s="42">
        <v>15</v>
      </c>
      <c r="Y27" s="47">
        <v>111</v>
      </c>
      <c r="Z27" s="17">
        <v>15</v>
      </c>
      <c r="AA27" s="3">
        <v>215</v>
      </c>
      <c r="AB27" s="1">
        <v>8</v>
      </c>
      <c r="AC27" s="3">
        <v>155</v>
      </c>
      <c r="AD27" s="1">
        <v>24</v>
      </c>
      <c r="AE27" s="3">
        <v>185</v>
      </c>
      <c r="AF27" s="17">
        <v>14</v>
      </c>
      <c r="AG27" s="15">
        <v>2.8</v>
      </c>
      <c r="AH27" s="1">
        <v>3</v>
      </c>
      <c r="AI27" s="15">
        <v>2.5</v>
      </c>
      <c r="AJ27" s="1">
        <v>9</v>
      </c>
      <c r="AK27" s="15">
        <v>2.65</v>
      </c>
      <c r="AL27" s="17">
        <v>13</v>
      </c>
      <c r="AM27" s="62">
        <v>16.5</v>
      </c>
      <c r="AN27" s="1">
        <v>13</v>
      </c>
      <c r="AO27" s="62">
        <v>33</v>
      </c>
      <c r="AP27" s="1">
        <v>7</v>
      </c>
      <c r="AQ27" s="62">
        <v>24.75</v>
      </c>
      <c r="AR27" s="17">
        <v>16</v>
      </c>
    </row>
    <row r="28" spans="1:44">
      <c r="A28" s="10">
        <v>23</v>
      </c>
      <c r="B28" s="46" t="s">
        <v>36</v>
      </c>
      <c r="C28" s="47">
        <v>1104</v>
      </c>
      <c r="D28" s="42">
        <v>20</v>
      </c>
      <c r="E28" s="47">
        <v>2648</v>
      </c>
      <c r="F28" s="42">
        <v>13</v>
      </c>
      <c r="G28" s="47">
        <v>2648</v>
      </c>
      <c r="H28" s="17">
        <v>13</v>
      </c>
      <c r="I28" s="15">
        <v>46.05</v>
      </c>
      <c r="J28" s="1">
        <v>21</v>
      </c>
      <c r="K28" s="15">
        <v>26.23</v>
      </c>
      <c r="L28" s="1">
        <v>23</v>
      </c>
      <c r="M28" s="15">
        <v>36.14</v>
      </c>
      <c r="N28" s="17">
        <v>24</v>
      </c>
      <c r="O28" s="59">
        <v>73</v>
      </c>
      <c r="P28" s="42">
        <v>10</v>
      </c>
      <c r="Q28" s="47">
        <v>70</v>
      </c>
      <c r="R28" s="42">
        <v>8</v>
      </c>
      <c r="S28" s="47">
        <v>70</v>
      </c>
      <c r="T28" s="17">
        <v>8</v>
      </c>
      <c r="U28" s="59">
        <v>111</v>
      </c>
      <c r="V28" s="42">
        <v>9</v>
      </c>
      <c r="W28" s="47">
        <v>109</v>
      </c>
      <c r="X28" s="42">
        <v>8</v>
      </c>
      <c r="Y28" s="47">
        <v>109</v>
      </c>
      <c r="Z28" s="17">
        <v>8</v>
      </c>
      <c r="AA28" s="3">
        <v>175</v>
      </c>
      <c r="AB28" s="1">
        <v>17</v>
      </c>
      <c r="AC28" s="3">
        <v>155</v>
      </c>
      <c r="AD28" s="1">
        <v>23</v>
      </c>
      <c r="AE28" s="3">
        <v>165</v>
      </c>
      <c r="AF28" s="17">
        <v>22</v>
      </c>
      <c r="AG28" s="15">
        <v>2.5499999999999998</v>
      </c>
      <c r="AH28" s="1">
        <v>7</v>
      </c>
      <c r="AI28" s="15">
        <v>2.75</v>
      </c>
      <c r="AJ28" s="1">
        <v>8</v>
      </c>
      <c r="AK28" s="15">
        <v>2.65</v>
      </c>
      <c r="AL28" s="17">
        <v>13</v>
      </c>
      <c r="AM28" s="62">
        <v>16</v>
      </c>
      <c r="AN28" s="1">
        <v>14</v>
      </c>
      <c r="AO28" s="62">
        <v>33.25</v>
      </c>
      <c r="AP28" s="1">
        <v>6</v>
      </c>
      <c r="AQ28" s="62">
        <v>24.63</v>
      </c>
      <c r="AR28" s="17">
        <v>17</v>
      </c>
    </row>
    <row r="29" spans="1:44">
      <c r="A29" s="10">
        <v>24</v>
      </c>
      <c r="B29" s="46" t="s">
        <v>37</v>
      </c>
      <c r="C29" s="47">
        <v>1141</v>
      </c>
      <c r="D29" s="42">
        <v>19</v>
      </c>
      <c r="E29" s="47">
        <v>3379</v>
      </c>
      <c r="F29" s="42">
        <v>20</v>
      </c>
      <c r="G29" s="47">
        <v>3379</v>
      </c>
      <c r="H29" s="17">
        <v>20</v>
      </c>
      <c r="I29" s="15">
        <v>86.9</v>
      </c>
      <c r="J29" s="1">
        <v>24</v>
      </c>
      <c r="K29" s="15">
        <v>33.56</v>
      </c>
      <c r="L29" s="1">
        <v>18</v>
      </c>
      <c r="M29" s="15">
        <v>86.9</v>
      </c>
      <c r="N29" s="17">
        <v>23</v>
      </c>
      <c r="O29" s="59">
        <v>77</v>
      </c>
      <c r="P29" s="42">
        <v>12</v>
      </c>
      <c r="Q29" s="47">
        <v>71</v>
      </c>
      <c r="R29" s="42">
        <v>11</v>
      </c>
      <c r="S29" s="47">
        <v>71</v>
      </c>
      <c r="T29" s="17">
        <v>11</v>
      </c>
      <c r="U29" s="59">
        <v>116</v>
      </c>
      <c r="V29" s="42">
        <v>12</v>
      </c>
      <c r="W29" s="47">
        <v>110</v>
      </c>
      <c r="X29" s="42">
        <v>11</v>
      </c>
      <c r="Y29" s="47">
        <v>110</v>
      </c>
      <c r="Z29" s="17">
        <v>11</v>
      </c>
      <c r="AA29" s="3">
        <v>235</v>
      </c>
      <c r="AB29" s="1">
        <v>4</v>
      </c>
      <c r="AC29" s="3">
        <v>181</v>
      </c>
      <c r="AD29" s="1">
        <v>10</v>
      </c>
      <c r="AE29" s="3">
        <v>208</v>
      </c>
      <c r="AF29" s="17">
        <v>10</v>
      </c>
      <c r="AG29" s="15">
        <v>2.4500000000000002</v>
      </c>
      <c r="AH29" s="1">
        <v>9</v>
      </c>
      <c r="AI29" s="15">
        <v>3</v>
      </c>
      <c r="AJ29" s="1">
        <v>6</v>
      </c>
      <c r="AK29" s="15">
        <v>2.73</v>
      </c>
      <c r="AL29" s="17">
        <v>11</v>
      </c>
      <c r="AM29" s="62">
        <v>15.5</v>
      </c>
      <c r="AN29" s="1">
        <v>15</v>
      </c>
      <c r="AO29" s="62">
        <v>34</v>
      </c>
      <c r="AP29" s="1">
        <v>3</v>
      </c>
      <c r="AQ29" s="62">
        <v>24.75</v>
      </c>
      <c r="AR29" s="17">
        <v>16</v>
      </c>
    </row>
    <row r="30" spans="1:44">
      <c r="A30" s="10">
        <v>25</v>
      </c>
      <c r="B30" s="46" t="s">
        <v>38</v>
      </c>
      <c r="C30" s="47">
        <v>546</v>
      </c>
      <c r="D30" s="42">
        <v>25</v>
      </c>
      <c r="E30" s="47">
        <v>2904</v>
      </c>
      <c r="F30" s="42">
        <v>10</v>
      </c>
      <c r="G30" s="47">
        <v>2904</v>
      </c>
      <c r="H30" s="17">
        <v>10</v>
      </c>
      <c r="I30" s="15">
        <v>70.900000000000006</v>
      </c>
      <c r="J30" s="1">
        <v>25</v>
      </c>
      <c r="K30" s="15">
        <v>33.61</v>
      </c>
      <c r="L30" s="1">
        <v>17</v>
      </c>
      <c r="M30" s="15">
        <v>70.900000000000006</v>
      </c>
      <c r="N30" s="17">
        <v>25</v>
      </c>
      <c r="O30" s="59">
        <v>63</v>
      </c>
      <c r="P30" s="42">
        <v>1</v>
      </c>
      <c r="Q30" s="47">
        <v>61</v>
      </c>
      <c r="R30" s="42">
        <v>1</v>
      </c>
      <c r="S30" s="47">
        <v>61</v>
      </c>
      <c r="T30" s="17">
        <v>1</v>
      </c>
      <c r="U30" s="59">
        <v>101</v>
      </c>
      <c r="V30" s="42">
        <v>1</v>
      </c>
      <c r="W30" s="47">
        <v>101</v>
      </c>
      <c r="X30" s="42">
        <v>1</v>
      </c>
      <c r="Y30" s="47">
        <v>101</v>
      </c>
      <c r="Z30" s="17">
        <v>1</v>
      </c>
      <c r="AA30" s="3">
        <v>200</v>
      </c>
      <c r="AB30" s="1">
        <v>11</v>
      </c>
      <c r="AC30" s="3">
        <v>170</v>
      </c>
      <c r="AD30" s="1">
        <v>14</v>
      </c>
      <c r="AE30" s="3">
        <v>185</v>
      </c>
      <c r="AF30" s="17">
        <v>15</v>
      </c>
      <c r="AG30" s="15">
        <v>2.8</v>
      </c>
      <c r="AH30" s="1">
        <v>4</v>
      </c>
      <c r="AI30" s="15">
        <v>2.75</v>
      </c>
      <c r="AJ30" s="1">
        <v>8</v>
      </c>
      <c r="AK30" s="15">
        <v>2.78</v>
      </c>
      <c r="AL30" s="17">
        <v>10</v>
      </c>
      <c r="AM30" s="62">
        <v>15</v>
      </c>
      <c r="AN30" s="1">
        <v>16</v>
      </c>
      <c r="AO30" s="62">
        <v>34.25</v>
      </c>
      <c r="AP30" s="1">
        <v>2</v>
      </c>
      <c r="AQ30" s="62">
        <v>24.63</v>
      </c>
      <c r="AR30" s="17">
        <v>17</v>
      </c>
    </row>
    <row r="31" spans="1:44">
      <c r="A31" s="11"/>
      <c r="B31" s="12" t="s">
        <v>2</v>
      </c>
      <c r="C31" s="13">
        <v>1924</v>
      </c>
      <c r="D31" s="12" t="s">
        <v>0</v>
      </c>
      <c r="E31" s="13">
        <v>2977</v>
      </c>
      <c r="F31" s="12" t="s">
        <v>0</v>
      </c>
      <c r="G31" s="13">
        <v>2977</v>
      </c>
      <c r="H31" s="21" t="s">
        <v>0</v>
      </c>
      <c r="I31" s="27">
        <v>93.28</v>
      </c>
      <c r="J31" s="12" t="s">
        <v>0</v>
      </c>
      <c r="K31" s="27">
        <v>40.56</v>
      </c>
      <c r="L31" s="12" t="s">
        <v>0</v>
      </c>
      <c r="M31" s="27">
        <v>66.92</v>
      </c>
      <c r="N31" s="21" t="s">
        <v>0</v>
      </c>
      <c r="O31" s="58">
        <v>77</v>
      </c>
      <c r="P31" s="12"/>
      <c r="Q31" s="13">
        <v>71</v>
      </c>
      <c r="R31" s="12"/>
      <c r="S31" s="13">
        <v>71</v>
      </c>
      <c r="T31" s="21"/>
      <c r="U31" s="58">
        <v>115</v>
      </c>
      <c r="V31" s="12"/>
      <c r="W31" s="13">
        <v>110</v>
      </c>
      <c r="X31" s="12"/>
      <c r="Y31" s="13">
        <v>110</v>
      </c>
      <c r="Z31" s="21"/>
      <c r="AA31" s="13">
        <v>212</v>
      </c>
      <c r="AB31" s="12" t="s">
        <v>0</v>
      </c>
      <c r="AC31" s="13">
        <v>182</v>
      </c>
      <c r="AD31" s="12" t="s">
        <v>0</v>
      </c>
      <c r="AE31" s="13">
        <v>197</v>
      </c>
      <c r="AF31" s="21" t="s">
        <v>0</v>
      </c>
      <c r="AG31" s="27">
        <v>2.6</v>
      </c>
      <c r="AH31" s="12" t="s">
        <v>0</v>
      </c>
      <c r="AI31" s="27">
        <v>2.96</v>
      </c>
      <c r="AJ31" s="12" t="s">
        <v>0</v>
      </c>
      <c r="AK31" s="27">
        <v>2.78</v>
      </c>
      <c r="AL31" s="21" t="s">
        <v>0</v>
      </c>
      <c r="AM31" s="38">
        <v>19.62</v>
      </c>
      <c r="AN31" s="12" t="s">
        <v>0</v>
      </c>
      <c r="AO31" s="38">
        <v>33.07</v>
      </c>
      <c r="AP31" s="12" t="s">
        <v>0</v>
      </c>
      <c r="AQ31" s="38">
        <v>26.35</v>
      </c>
      <c r="AR31" s="21" t="s">
        <v>0</v>
      </c>
    </row>
    <row r="32" spans="1:44">
      <c r="A32" s="10"/>
      <c r="B32" s="42" t="s">
        <v>3</v>
      </c>
      <c r="C32" s="47">
        <v>867</v>
      </c>
      <c r="D32" s="42" t="s">
        <v>0</v>
      </c>
      <c r="E32" s="47">
        <v>430</v>
      </c>
      <c r="F32" s="42" t="s">
        <v>0</v>
      </c>
      <c r="G32" s="47">
        <v>430</v>
      </c>
      <c r="H32" s="17" t="s">
        <v>0</v>
      </c>
      <c r="I32" s="15">
        <v>25</v>
      </c>
      <c r="J32" s="1" t="s">
        <v>0</v>
      </c>
      <c r="K32" s="15">
        <v>4.8499999999999996</v>
      </c>
      <c r="L32" s="1" t="s">
        <v>0</v>
      </c>
      <c r="M32" s="15">
        <v>64.27</v>
      </c>
      <c r="N32" s="17" t="s">
        <v>0</v>
      </c>
      <c r="O32" s="59">
        <v>2</v>
      </c>
      <c r="P32" s="42"/>
      <c r="Q32" s="47">
        <v>3</v>
      </c>
      <c r="R32" s="42"/>
      <c r="S32" s="47">
        <v>3</v>
      </c>
      <c r="T32" s="17"/>
      <c r="U32" s="59">
        <v>3</v>
      </c>
      <c r="V32" s="42"/>
      <c r="W32" s="47">
        <v>3</v>
      </c>
      <c r="X32" s="42"/>
      <c r="Y32" s="47">
        <v>3</v>
      </c>
      <c r="Z32" s="17"/>
      <c r="AA32" s="3">
        <v>33</v>
      </c>
      <c r="AB32" s="1" t="s">
        <v>0</v>
      </c>
      <c r="AC32" s="3">
        <v>7</v>
      </c>
      <c r="AD32" s="1" t="s">
        <v>0</v>
      </c>
      <c r="AE32" s="3">
        <v>46</v>
      </c>
      <c r="AF32" s="17" t="s">
        <v>0</v>
      </c>
      <c r="AG32" s="15">
        <v>0.16</v>
      </c>
      <c r="AH32" s="1" t="s">
        <v>0</v>
      </c>
      <c r="AI32" s="15">
        <v>0.57999999999999996</v>
      </c>
      <c r="AJ32" s="1" t="s">
        <v>0</v>
      </c>
      <c r="AK32" s="15">
        <v>0.66</v>
      </c>
      <c r="AL32" s="17" t="s">
        <v>0</v>
      </c>
      <c r="AM32" s="62">
        <v>3.79</v>
      </c>
      <c r="AN32" s="1" t="s">
        <v>0</v>
      </c>
      <c r="AO32" s="62">
        <v>3.18</v>
      </c>
      <c r="AP32" s="1" t="s">
        <v>0</v>
      </c>
      <c r="AQ32" s="62">
        <v>6.12</v>
      </c>
      <c r="AR32" s="17" t="s">
        <v>0</v>
      </c>
    </row>
    <row r="33" spans="1:44">
      <c r="A33" s="10"/>
      <c r="B33" s="42" t="s">
        <v>4</v>
      </c>
      <c r="C33" s="47">
        <v>1175</v>
      </c>
      <c r="D33" s="42" t="s">
        <v>0</v>
      </c>
      <c r="E33" s="47">
        <v>583</v>
      </c>
      <c r="F33" s="42" t="s">
        <v>0</v>
      </c>
      <c r="G33" s="47">
        <v>583</v>
      </c>
      <c r="H33" s="17" t="s">
        <v>0</v>
      </c>
      <c r="I33" s="15">
        <v>33.880000000000003</v>
      </c>
      <c r="J33" s="1" t="s">
        <v>0</v>
      </c>
      <c r="K33" s="15">
        <v>6.58</v>
      </c>
      <c r="L33" s="1" t="s">
        <v>0</v>
      </c>
      <c r="M33" s="15">
        <v>87.1</v>
      </c>
      <c r="N33" s="17" t="s">
        <v>0</v>
      </c>
      <c r="O33" s="59">
        <v>3</v>
      </c>
      <c r="P33" s="42"/>
      <c r="Q33" s="47">
        <v>4</v>
      </c>
      <c r="R33" s="42"/>
      <c r="S33" s="47">
        <v>4</v>
      </c>
      <c r="T33" s="17"/>
      <c r="U33" s="59">
        <v>3</v>
      </c>
      <c r="V33" s="42"/>
      <c r="W33" s="47">
        <v>5</v>
      </c>
      <c r="X33" s="42"/>
      <c r="Y33" s="47">
        <v>5</v>
      </c>
      <c r="Z33" s="17"/>
      <c r="AA33" s="3">
        <v>45</v>
      </c>
      <c r="AB33" s="1" t="s">
        <v>0</v>
      </c>
      <c r="AC33" s="3">
        <v>10</v>
      </c>
      <c r="AD33" s="1" t="s">
        <v>0</v>
      </c>
      <c r="AE33" s="3">
        <v>63</v>
      </c>
      <c r="AF33" s="17" t="s">
        <v>0</v>
      </c>
      <c r="AG33" s="15">
        <v>0.22</v>
      </c>
      <c r="AH33" s="1" t="s">
        <v>0</v>
      </c>
      <c r="AI33" s="15">
        <v>0.78</v>
      </c>
      <c r="AJ33" s="1" t="s">
        <v>0</v>
      </c>
      <c r="AK33" s="15">
        <v>0.9</v>
      </c>
      <c r="AL33" s="17" t="s">
        <v>0</v>
      </c>
      <c r="AM33" s="62">
        <v>5.14</v>
      </c>
      <c r="AN33" s="1" t="s">
        <v>0</v>
      </c>
      <c r="AO33" s="62">
        <v>4.3099999999999996</v>
      </c>
      <c r="AP33" s="1" t="s">
        <v>0</v>
      </c>
      <c r="AQ33" s="62">
        <v>8.2899999999999991</v>
      </c>
      <c r="AR33" s="17" t="s">
        <v>0</v>
      </c>
    </row>
    <row r="34" spans="1:44" s="15" customFormat="1">
      <c r="A34" s="20"/>
      <c r="B34" s="48" t="s">
        <v>5</v>
      </c>
      <c r="C34" s="49">
        <v>25.84</v>
      </c>
      <c r="D34" s="48" t="s">
        <v>0</v>
      </c>
      <c r="E34" s="50">
        <v>7</v>
      </c>
      <c r="F34" s="48" t="s">
        <v>0</v>
      </c>
      <c r="G34" s="50">
        <v>7</v>
      </c>
      <c r="H34" s="28" t="s">
        <v>0</v>
      </c>
      <c r="I34" s="15">
        <v>12.99</v>
      </c>
      <c r="J34" s="15" t="s">
        <v>0</v>
      </c>
      <c r="K34" s="15">
        <v>5.8</v>
      </c>
      <c r="L34" s="15" t="s">
        <v>0</v>
      </c>
      <c r="M34" s="15">
        <v>46.53</v>
      </c>
      <c r="N34" s="28" t="s">
        <v>0</v>
      </c>
      <c r="O34" s="60">
        <v>1.33</v>
      </c>
      <c r="P34" s="48"/>
      <c r="Q34" s="50">
        <v>2.11</v>
      </c>
      <c r="R34" s="48"/>
      <c r="S34" s="50">
        <v>2.11</v>
      </c>
      <c r="T34" s="28"/>
      <c r="U34" s="60">
        <v>1.0900000000000001</v>
      </c>
      <c r="V34" s="48"/>
      <c r="W34" s="50">
        <v>1.52</v>
      </c>
      <c r="X34" s="48"/>
      <c r="Y34" s="50">
        <v>1.52</v>
      </c>
      <c r="Z34" s="28"/>
      <c r="AA34" s="16">
        <v>7.55</v>
      </c>
      <c r="AB34" s="15" t="s">
        <v>0</v>
      </c>
      <c r="AC34" s="16">
        <v>1.94</v>
      </c>
      <c r="AD34" s="15" t="s">
        <v>0</v>
      </c>
      <c r="AE34" s="16">
        <v>11.4</v>
      </c>
      <c r="AF34" s="28" t="s">
        <v>0</v>
      </c>
      <c r="AG34" s="15">
        <v>2.99</v>
      </c>
      <c r="AH34" s="15" t="s">
        <v>0</v>
      </c>
      <c r="AI34" s="15">
        <v>9.4499999999999993</v>
      </c>
      <c r="AJ34" s="15" t="s">
        <v>0</v>
      </c>
      <c r="AK34" s="62">
        <v>11.52</v>
      </c>
      <c r="AL34" s="28" t="s">
        <v>0</v>
      </c>
      <c r="AM34" s="62">
        <v>9.3699999999999992</v>
      </c>
      <c r="AN34" s="15" t="s">
        <v>0</v>
      </c>
      <c r="AO34" s="62">
        <v>4.66</v>
      </c>
      <c r="AP34" s="15" t="s">
        <v>0</v>
      </c>
      <c r="AQ34" s="62">
        <v>11.25</v>
      </c>
      <c r="AR34" s="28" t="s">
        <v>0</v>
      </c>
    </row>
    <row r="35" spans="1:44" s="15" customFormat="1">
      <c r="A35" s="23"/>
      <c r="B35" s="18" t="s">
        <v>6</v>
      </c>
      <c r="C35" s="18">
        <v>0</v>
      </c>
      <c r="D35" s="19" t="s">
        <v>0</v>
      </c>
      <c r="E35" s="19">
        <v>0</v>
      </c>
      <c r="F35" s="18" t="s">
        <v>0</v>
      </c>
      <c r="G35" s="19">
        <v>0</v>
      </c>
      <c r="H35" s="29" t="s">
        <v>0</v>
      </c>
      <c r="I35" s="18">
        <v>0</v>
      </c>
      <c r="J35" s="18" t="s">
        <v>0</v>
      </c>
      <c r="K35" s="18">
        <v>0</v>
      </c>
      <c r="L35" s="18" t="s">
        <v>0</v>
      </c>
      <c r="M35" s="18">
        <v>0.438</v>
      </c>
      <c r="N35" s="29" t="s">
        <v>0</v>
      </c>
      <c r="O35" s="61">
        <v>0</v>
      </c>
      <c r="P35" s="19"/>
      <c r="Q35" s="19">
        <v>0</v>
      </c>
      <c r="R35" s="18"/>
      <c r="S35" s="19">
        <v>0</v>
      </c>
      <c r="T35" s="29"/>
      <c r="U35" s="61">
        <v>0</v>
      </c>
      <c r="V35" s="19"/>
      <c r="W35" s="19">
        <v>0</v>
      </c>
      <c r="X35" s="18"/>
      <c r="Y35" s="19">
        <v>0</v>
      </c>
      <c r="Z35" s="29"/>
      <c r="AA35" s="18">
        <v>0</v>
      </c>
      <c r="AB35" s="19" t="s">
        <v>0</v>
      </c>
      <c r="AC35" s="19">
        <v>0</v>
      </c>
      <c r="AD35" s="18" t="s">
        <v>0</v>
      </c>
      <c r="AE35" s="19">
        <v>3.0000000000000001E-3</v>
      </c>
      <c r="AF35" s="29" t="s">
        <v>0</v>
      </c>
      <c r="AG35" s="18">
        <v>0</v>
      </c>
      <c r="AH35" s="18" t="s">
        <v>0</v>
      </c>
      <c r="AI35" s="18">
        <v>0</v>
      </c>
      <c r="AJ35" s="18" t="s">
        <v>0</v>
      </c>
      <c r="AK35" s="18">
        <v>0.68600000000000005</v>
      </c>
      <c r="AL35" s="29" t="s">
        <v>0</v>
      </c>
      <c r="AM35" s="63">
        <v>0</v>
      </c>
      <c r="AN35" s="18" t="s">
        <v>0</v>
      </c>
      <c r="AO35" s="63">
        <v>0</v>
      </c>
      <c r="AP35" s="18" t="s">
        <v>0</v>
      </c>
      <c r="AQ35" s="63">
        <v>0.76200000000000001</v>
      </c>
      <c r="AR35" s="29" t="s">
        <v>0</v>
      </c>
    </row>
    <row r="36" spans="1:44">
      <c r="B36" s="1" t="s">
        <v>78</v>
      </c>
    </row>
  </sheetData>
  <phoneticPr fontId="1" type="noConversion"/>
  <printOptions gridLines="1"/>
  <pageMargins left="0.5" right="0.5" top="1" bottom="1" header="0.5" footer="1"/>
  <pageSetup paperSize="9" scale="90" pageOrder="overThenDown" orientation="landscape" r:id="rId1"/>
  <headerFooter alignWithMargins="0">
    <oddFooter>&amp;L Inter-institutional Hybrid Trial 2  - Kharif 2022 Grain Sorghum Breeding&amp;RSB  84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Ramana</cp:lastModifiedBy>
  <cp:lastPrinted>2023-04-24T16:46:27Z</cp:lastPrinted>
  <dcterms:created xsi:type="dcterms:W3CDTF">2006-03-03T06:55:36Z</dcterms:created>
  <dcterms:modified xsi:type="dcterms:W3CDTF">2023-04-24T16:46:31Z</dcterms:modified>
</cp:coreProperties>
</file>